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ica\Documents\FINANCIJSKI PLAN 2024\ZA ŠK ODBOR\"/>
    </mc:Choice>
  </mc:AlternateContent>
  <bookViews>
    <workbookView xWindow="-120" yWindow="-120" windowWidth="29040" windowHeight="15840"/>
  </bookViews>
  <sheets>
    <sheet name="SAŽETAK" sheetId="1" r:id="rId1"/>
    <sheet name=" Račun prihoda i rashoda" sheetId="3" r:id="rId2"/>
    <sheet name="POSEBNI DIO" sheetId="7" r:id="rId3"/>
    <sheet name="List2" sheetId="2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10" i="3" s="1"/>
  <c r="F11" i="3" l="1"/>
  <c r="F16" i="3"/>
  <c r="F18" i="3"/>
  <c r="F20" i="3"/>
  <c r="F25" i="3"/>
  <c r="F26" i="3"/>
  <c r="F6" i="7"/>
  <c r="F30" i="1" l="1"/>
  <c r="F11" i="1" l="1"/>
  <c r="F8" i="1"/>
  <c r="F14" i="1" s="1"/>
  <c r="E10" i="3"/>
  <c r="E23" i="3"/>
  <c r="E33" i="3"/>
  <c r="E32" i="3" s="1"/>
  <c r="F33" i="3"/>
  <c r="F44" i="3"/>
  <c r="F32" i="3" s="1"/>
  <c r="F134" i="7"/>
  <c r="F7" i="7"/>
  <c r="E6" i="7"/>
  <c r="E65" i="3"/>
  <c r="E82" i="3"/>
  <c r="E81" i="3" s="1"/>
  <c r="I82" i="3"/>
  <c r="I81" i="3" s="1"/>
  <c r="I79" i="3"/>
  <c r="I32" i="3" s="1"/>
  <c r="I65" i="3"/>
  <c r="I44" i="3"/>
  <c r="I33" i="3"/>
  <c r="H82" i="3"/>
  <c r="H81" i="3" s="1"/>
  <c r="H79" i="3"/>
  <c r="H65" i="3"/>
  <c r="H44" i="3"/>
  <c r="H33" i="3"/>
  <c r="H32" i="3" s="1"/>
  <c r="G79" i="3"/>
  <c r="G65" i="3"/>
  <c r="G44" i="3"/>
  <c r="G33" i="3"/>
  <c r="G32" i="3" s="1"/>
  <c r="I7" i="7"/>
  <c r="I6" i="7" s="1"/>
  <c r="H7" i="7"/>
  <c r="H6" i="7" s="1"/>
  <c r="G7" i="7"/>
  <c r="G6" i="7" s="1"/>
  <c r="G82" i="3"/>
  <c r="G81" i="3" s="1"/>
  <c r="F105" i="7"/>
  <c r="F82" i="3"/>
  <c r="F81" i="3" s="1"/>
  <c r="F79" i="3"/>
  <c r="F65" i="3"/>
  <c r="E79" i="3"/>
  <c r="E44" i="3" l="1"/>
  <c r="I26" i="3"/>
  <c r="I25" i="3" s="1"/>
  <c r="I23" i="3"/>
  <c r="I10" i="3" s="1"/>
  <c r="I20" i="3"/>
  <c r="I18" i="3"/>
  <c r="I16" i="3"/>
  <c r="I11" i="3"/>
  <c r="H26" i="3"/>
  <c r="H25" i="3" s="1"/>
  <c r="H23" i="3"/>
  <c r="H10" i="3" s="1"/>
  <c r="H20" i="3"/>
  <c r="H18" i="3"/>
  <c r="H16" i="3"/>
  <c r="H11" i="3"/>
  <c r="G23" i="3"/>
  <c r="G10" i="3" s="1"/>
  <c r="G11" i="3"/>
  <c r="G26" i="3"/>
  <c r="G25" i="3" s="1"/>
  <c r="G20" i="3"/>
  <c r="G18" i="3"/>
  <c r="G16" i="3"/>
  <c r="E26" i="3"/>
  <c r="E25" i="3" s="1"/>
  <c r="E20" i="3"/>
  <c r="E18" i="3"/>
  <c r="E16" i="3"/>
  <c r="E11" i="3"/>
  <c r="E26" i="7"/>
  <c r="E105" i="7"/>
  <c r="E60" i="7"/>
  <c r="I73" i="7"/>
  <c r="H73" i="7"/>
  <c r="H72" i="7" s="1"/>
  <c r="G73" i="7"/>
  <c r="F73" i="7"/>
  <c r="F72" i="7" s="1"/>
  <c r="E73" i="7"/>
  <c r="I72" i="7"/>
  <c r="G72" i="7"/>
  <c r="E72" i="7"/>
  <c r="E56" i="7"/>
  <c r="I56" i="7"/>
  <c r="H56" i="7"/>
  <c r="H55" i="7" s="1"/>
  <c r="G56" i="7"/>
  <c r="F56" i="7"/>
  <c r="F55" i="7" s="1"/>
  <c r="I55" i="7"/>
  <c r="G55" i="7"/>
  <c r="E55" i="7"/>
  <c r="I128" i="7"/>
  <c r="I127" i="7" s="1"/>
  <c r="H128" i="7"/>
  <c r="H127" i="7" s="1"/>
  <c r="G128" i="7"/>
  <c r="F128" i="7"/>
  <c r="F127" i="7" s="1"/>
  <c r="E128" i="7"/>
  <c r="E127" i="7" s="1"/>
  <c r="G127" i="7"/>
  <c r="I47" i="7"/>
  <c r="I46" i="7" s="1"/>
  <c r="H47" i="7"/>
  <c r="H46" i="7" s="1"/>
  <c r="G47" i="7"/>
  <c r="G46" i="7" s="1"/>
  <c r="F47" i="7"/>
  <c r="F46" i="7" s="1"/>
  <c r="E47" i="7"/>
  <c r="E46" i="7"/>
  <c r="E13" i="7"/>
  <c r="E149" i="7"/>
  <c r="E148" i="7" s="1"/>
  <c r="E146" i="7"/>
  <c r="E145" i="7" s="1"/>
  <c r="I143" i="7"/>
  <c r="I142" i="7" s="1"/>
  <c r="H143" i="7"/>
  <c r="H142" i="7" s="1"/>
  <c r="G143" i="7"/>
  <c r="G142" i="7" s="1"/>
  <c r="F143" i="7"/>
  <c r="F142" i="7" s="1"/>
  <c r="E143" i="7"/>
  <c r="E142" i="7"/>
  <c r="I76" i="7"/>
  <c r="I75" i="7" s="1"/>
  <c r="H76" i="7"/>
  <c r="H75" i="7" s="1"/>
  <c r="G76" i="7"/>
  <c r="G75" i="7" s="1"/>
  <c r="F76" i="7"/>
  <c r="F75" i="7" s="1"/>
  <c r="E76" i="7"/>
  <c r="E75" i="7" s="1"/>
  <c r="H160" i="7"/>
  <c r="I160" i="7"/>
  <c r="E160" i="7"/>
  <c r="F160" i="7"/>
  <c r="G160" i="7"/>
  <c r="E141" i="7" l="1"/>
  <c r="G185" i="7"/>
  <c r="G184" i="7" s="1"/>
  <c r="H185" i="7"/>
  <c r="H184" i="7" s="1"/>
  <c r="I185" i="7"/>
  <c r="I184" i="7" s="1"/>
  <c r="E185" i="7"/>
  <c r="F185" i="7"/>
  <c r="F184" i="7"/>
  <c r="E184" i="7"/>
  <c r="I182" i="7"/>
  <c r="I181" i="7" s="1"/>
  <c r="H182" i="7"/>
  <c r="H181" i="7" s="1"/>
  <c r="G182" i="7"/>
  <c r="G181" i="7" s="1"/>
  <c r="F182" i="7"/>
  <c r="F181" i="7" s="1"/>
  <c r="E182" i="7"/>
  <c r="I179" i="7"/>
  <c r="I178" i="7" s="1"/>
  <c r="H179" i="7"/>
  <c r="H178" i="7" s="1"/>
  <c r="G179" i="7"/>
  <c r="G178" i="7" s="1"/>
  <c r="F179" i="7"/>
  <c r="F178" i="7" s="1"/>
  <c r="E179" i="7"/>
  <c r="E178" i="7" s="1"/>
  <c r="I175" i="7"/>
  <c r="H175" i="7"/>
  <c r="H174" i="7" s="1"/>
  <c r="G175" i="7"/>
  <c r="F175" i="7"/>
  <c r="F174" i="7" s="1"/>
  <c r="E175" i="7"/>
  <c r="E174" i="7" s="1"/>
  <c r="I174" i="7"/>
  <c r="G174" i="7"/>
  <c r="I172" i="7"/>
  <c r="I171" i="7" s="1"/>
  <c r="H172" i="7"/>
  <c r="G172" i="7"/>
  <c r="F172" i="7"/>
  <c r="E172" i="7"/>
  <c r="E171" i="7" s="1"/>
  <c r="H171" i="7"/>
  <c r="G171" i="7"/>
  <c r="F171" i="7"/>
  <c r="G168" i="7"/>
  <c r="G167" i="7" s="1"/>
  <c r="H168" i="7"/>
  <c r="H167" i="7" s="1"/>
  <c r="I168" i="7"/>
  <c r="E168" i="7"/>
  <c r="E167" i="7" s="1"/>
  <c r="F168" i="7"/>
  <c r="F167" i="7" s="1"/>
  <c r="G165" i="7"/>
  <c r="G164" i="7" s="1"/>
  <c r="H165" i="7"/>
  <c r="I165" i="7"/>
  <c r="I164" i="7" s="1"/>
  <c r="I163" i="7" s="1"/>
  <c r="E165" i="7"/>
  <c r="E164" i="7" s="1"/>
  <c r="F165" i="7"/>
  <c r="F164" i="7" s="1"/>
  <c r="I167" i="7"/>
  <c r="H164" i="7"/>
  <c r="H163" i="7" s="1"/>
  <c r="G159" i="7"/>
  <c r="H159" i="7"/>
  <c r="I159" i="7"/>
  <c r="F159" i="7"/>
  <c r="E159" i="7"/>
  <c r="I157" i="7"/>
  <c r="I156" i="7" s="1"/>
  <c r="H157" i="7"/>
  <c r="H156" i="7" s="1"/>
  <c r="G157" i="7"/>
  <c r="F157" i="7"/>
  <c r="F156" i="7" s="1"/>
  <c r="E157" i="7"/>
  <c r="E156" i="7" s="1"/>
  <c r="G156" i="7"/>
  <c r="I154" i="7"/>
  <c r="I153" i="7" s="1"/>
  <c r="H154" i="7"/>
  <c r="H153" i="7" s="1"/>
  <c r="G154" i="7"/>
  <c r="G153" i="7" s="1"/>
  <c r="F154" i="7"/>
  <c r="F153" i="7" s="1"/>
  <c r="E154" i="7"/>
  <c r="E153" i="7" s="1"/>
  <c r="I139" i="7"/>
  <c r="I138" i="7" s="1"/>
  <c r="H139" i="7"/>
  <c r="H138" i="7" s="1"/>
  <c r="G139" i="7"/>
  <c r="G138" i="7" s="1"/>
  <c r="F139" i="7"/>
  <c r="F138" i="7" s="1"/>
  <c r="E139" i="7"/>
  <c r="E138" i="7" s="1"/>
  <c r="I136" i="7"/>
  <c r="I135" i="7" s="1"/>
  <c r="H136" i="7"/>
  <c r="H135" i="7" s="1"/>
  <c r="G136" i="7"/>
  <c r="G135" i="7" s="1"/>
  <c r="F136" i="7"/>
  <c r="F135" i="7" s="1"/>
  <c r="E136" i="7"/>
  <c r="E135" i="7" s="1"/>
  <c r="I53" i="7"/>
  <c r="I52" i="7" s="1"/>
  <c r="H53" i="7"/>
  <c r="H52" i="7" s="1"/>
  <c r="G53" i="7"/>
  <c r="G52" i="7" s="1"/>
  <c r="F53" i="7"/>
  <c r="F52" i="7" s="1"/>
  <c r="E53" i="7"/>
  <c r="E52" i="7" s="1"/>
  <c r="I50" i="7"/>
  <c r="I49" i="7" s="1"/>
  <c r="H50" i="7"/>
  <c r="H49" i="7" s="1"/>
  <c r="G50" i="7"/>
  <c r="G49" i="7" s="1"/>
  <c r="F50" i="7"/>
  <c r="F49" i="7" s="1"/>
  <c r="E50" i="7"/>
  <c r="E49" i="7" s="1"/>
  <c r="I87" i="7"/>
  <c r="I86" i="7" s="1"/>
  <c r="H87" i="7"/>
  <c r="G87" i="7"/>
  <c r="G86" i="7" s="1"/>
  <c r="F87" i="7"/>
  <c r="F86" i="7" s="1"/>
  <c r="E87" i="7"/>
  <c r="E86" i="7" s="1"/>
  <c r="H86" i="7"/>
  <c r="I125" i="7"/>
  <c r="I124" i="7" s="1"/>
  <c r="H125" i="7"/>
  <c r="H124" i="7" s="1"/>
  <c r="G125" i="7"/>
  <c r="G124" i="7" s="1"/>
  <c r="I131" i="7"/>
  <c r="I130" i="7" s="1"/>
  <c r="H131" i="7"/>
  <c r="G131" i="7"/>
  <c r="F131" i="7"/>
  <c r="F130" i="7" s="1"/>
  <c r="E131" i="7"/>
  <c r="E130" i="7" s="1"/>
  <c r="H130" i="7"/>
  <c r="G130" i="7"/>
  <c r="F125" i="7"/>
  <c r="F124" i="7" s="1"/>
  <c r="E125" i="7"/>
  <c r="E124" i="7" s="1"/>
  <c r="I122" i="7"/>
  <c r="I121" i="7" s="1"/>
  <c r="H122" i="7"/>
  <c r="H121" i="7" s="1"/>
  <c r="G122" i="7"/>
  <c r="G121" i="7" s="1"/>
  <c r="F122" i="7"/>
  <c r="F121" i="7" s="1"/>
  <c r="E122" i="7"/>
  <c r="E121" i="7" s="1"/>
  <c r="I119" i="7"/>
  <c r="I118" i="7" s="1"/>
  <c r="H119" i="7"/>
  <c r="H118" i="7" s="1"/>
  <c r="G119" i="7"/>
  <c r="G118" i="7" s="1"/>
  <c r="F119" i="7"/>
  <c r="F118" i="7" s="1"/>
  <c r="E119" i="7"/>
  <c r="E118" i="7" s="1"/>
  <c r="I116" i="7"/>
  <c r="I115" i="7" s="1"/>
  <c r="H116" i="7"/>
  <c r="H115" i="7" s="1"/>
  <c r="G116" i="7"/>
  <c r="G115" i="7" s="1"/>
  <c r="F116" i="7"/>
  <c r="F115" i="7" s="1"/>
  <c r="E116" i="7"/>
  <c r="E115" i="7" s="1"/>
  <c r="I113" i="7"/>
  <c r="I112" i="7" s="1"/>
  <c r="H113" i="7"/>
  <c r="G113" i="7"/>
  <c r="F113" i="7"/>
  <c r="F112" i="7" s="1"/>
  <c r="E113" i="7"/>
  <c r="E112" i="7" s="1"/>
  <c r="H112" i="7"/>
  <c r="G112" i="7"/>
  <c r="I110" i="7"/>
  <c r="I109" i="7" s="1"/>
  <c r="H110" i="7"/>
  <c r="H109" i="7" s="1"/>
  <c r="G110" i="7"/>
  <c r="G109" i="7" s="1"/>
  <c r="F110" i="7"/>
  <c r="F109" i="7" s="1"/>
  <c r="E110" i="7"/>
  <c r="E109" i="7" s="1"/>
  <c r="G107" i="7"/>
  <c r="G106" i="7" s="1"/>
  <c r="H107" i="7"/>
  <c r="H106" i="7" s="1"/>
  <c r="I107" i="7"/>
  <c r="I106" i="7" s="1"/>
  <c r="E107" i="7"/>
  <c r="E106" i="7" s="1"/>
  <c r="F107" i="7"/>
  <c r="F106" i="7" s="1"/>
  <c r="G101" i="7"/>
  <c r="G100" i="7" s="1"/>
  <c r="H101" i="7"/>
  <c r="H100" i="7" s="1"/>
  <c r="I101" i="7"/>
  <c r="I100" i="7" s="1"/>
  <c r="E101" i="7"/>
  <c r="E100" i="7" s="1"/>
  <c r="F101" i="7"/>
  <c r="F100" i="7" s="1"/>
  <c r="G96" i="7"/>
  <c r="G95" i="7" s="1"/>
  <c r="H96" i="7"/>
  <c r="H95" i="7" s="1"/>
  <c r="I96" i="7"/>
  <c r="I95" i="7" s="1"/>
  <c r="E96" i="7"/>
  <c r="E95" i="7" s="1"/>
  <c r="F96" i="7"/>
  <c r="F95" i="7" s="1"/>
  <c r="F94" i="7" s="1"/>
  <c r="I92" i="7"/>
  <c r="I91" i="7" s="1"/>
  <c r="I90" i="7" s="1"/>
  <c r="H92" i="7"/>
  <c r="H91" i="7" s="1"/>
  <c r="H90" i="7" s="1"/>
  <c r="G92" i="7"/>
  <c r="G91" i="7" s="1"/>
  <c r="G90" i="7" s="1"/>
  <c r="F92" i="7"/>
  <c r="F91" i="7" s="1"/>
  <c r="F90" i="7" s="1"/>
  <c r="E92" i="7"/>
  <c r="E91" i="7" s="1"/>
  <c r="E90" i="7" s="1"/>
  <c r="I84" i="7"/>
  <c r="I83" i="7" s="1"/>
  <c r="H84" i="7"/>
  <c r="H83" i="7" s="1"/>
  <c r="G84" i="7"/>
  <c r="G83" i="7" s="1"/>
  <c r="F84" i="7"/>
  <c r="F83" i="7" s="1"/>
  <c r="E84" i="7"/>
  <c r="E83" i="7" s="1"/>
  <c r="G81" i="7"/>
  <c r="G80" i="7" s="1"/>
  <c r="H81" i="7"/>
  <c r="I81" i="7"/>
  <c r="I80" i="7" s="1"/>
  <c r="E81" i="7"/>
  <c r="E80" i="7" s="1"/>
  <c r="F81" i="7"/>
  <c r="F80" i="7" s="1"/>
  <c r="H80" i="7"/>
  <c r="G66" i="7"/>
  <c r="G65" i="7" s="1"/>
  <c r="H66" i="7"/>
  <c r="H65" i="7" s="1"/>
  <c r="I66" i="7"/>
  <c r="I65" i="7" s="1"/>
  <c r="E66" i="7"/>
  <c r="E65" i="7" s="1"/>
  <c r="F66" i="7"/>
  <c r="F65" i="7" s="1"/>
  <c r="I69" i="7"/>
  <c r="I68" i="7" s="1"/>
  <c r="H69" i="7"/>
  <c r="H68" i="7" s="1"/>
  <c r="G69" i="7"/>
  <c r="G68" i="7" s="1"/>
  <c r="F69" i="7"/>
  <c r="F68" i="7" s="1"/>
  <c r="E69" i="7"/>
  <c r="E68" i="7" s="1"/>
  <c r="F62" i="7"/>
  <c r="F61" i="7" s="1"/>
  <c r="G62" i="7"/>
  <c r="G61" i="7" s="1"/>
  <c r="H62" i="7"/>
  <c r="H61" i="7" s="1"/>
  <c r="I62" i="7"/>
  <c r="I61" i="7" s="1"/>
  <c r="E62" i="7"/>
  <c r="E61" i="7" s="1"/>
  <c r="I43" i="7"/>
  <c r="I42" i="7" s="1"/>
  <c r="H43" i="7"/>
  <c r="H42" i="7" s="1"/>
  <c r="G43" i="7"/>
  <c r="G42" i="7" s="1"/>
  <c r="F43" i="7"/>
  <c r="F42" i="7" s="1"/>
  <c r="E43" i="7"/>
  <c r="E42" i="7" s="1"/>
  <c r="I39" i="7"/>
  <c r="I38" i="7" s="1"/>
  <c r="H39" i="7"/>
  <c r="H38" i="7" s="1"/>
  <c r="G39" i="7"/>
  <c r="G38" i="7" s="1"/>
  <c r="F39" i="7"/>
  <c r="F38" i="7" s="1"/>
  <c r="E39" i="7"/>
  <c r="E38" i="7" s="1"/>
  <c r="I35" i="7"/>
  <c r="I34" i="7" s="1"/>
  <c r="H35" i="7"/>
  <c r="H34" i="7" s="1"/>
  <c r="G35" i="7"/>
  <c r="G34" i="7" s="1"/>
  <c r="F35" i="7"/>
  <c r="F34" i="7" s="1"/>
  <c r="E35" i="7"/>
  <c r="E34" i="7" s="1"/>
  <c r="I31" i="7"/>
  <c r="I30" i="7" s="1"/>
  <c r="H31" i="7"/>
  <c r="H30" i="7" s="1"/>
  <c r="G31" i="7"/>
  <c r="G30" i="7" s="1"/>
  <c r="F31" i="7"/>
  <c r="F30" i="7" s="1"/>
  <c r="E31" i="7"/>
  <c r="E30" i="7" s="1"/>
  <c r="H26" i="7"/>
  <c r="I26" i="7"/>
  <c r="I25" i="7" s="1"/>
  <c r="G26" i="7"/>
  <c r="G25" i="7" s="1"/>
  <c r="F26" i="7"/>
  <c r="F25" i="7" s="1"/>
  <c r="H25" i="7"/>
  <c r="E25" i="7"/>
  <c r="I22" i="7"/>
  <c r="I21" i="7" s="1"/>
  <c r="H22" i="7"/>
  <c r="H21" i="7" s="1"/>
  <c r="G22" i="7"/>
  <c r="G21" i="7" s="1"/>
  <c r="F22" i="7"/>
  <c r="F21" i="7" s="1"/>
  <c r="E22" i="7"/>
  <c r="E21" i="7" s="1"/>
  <c r="I18" i="7"/>
  <c r="I17" i="7" s="1"/>
  <c r="H18" i="7"/>
  <c r="H17" i="7" s="1"/>
  <c r="G18" i="7"/>
  <c r="G17" i="7" s="1"/>
  <c r="F18" i="7"/>
  <c r="F17" i="7" s="1"/>
  <c r="E18" i="7"/>
  <c r="E17" i="7" s="1"/>
  <c r="G13" i="7"/>
  <c r="G12" i="7" s="1"/>
  <c r="H13" i="7"/>
  <c r="H12" i="7" s="1"/>
  <c r="I13" i="7"/>
  <c r="I12" i="7" s="1"/>
  <c r="F13" i="7"/>
  <c r="F12" i="7" s="1"/>
  <c r="E12" i="7"/>
  <c r="F9" i="7"/>
  <c r="F8" i="7" s="1"/>
  <c r="G9" i="7"/>
  <c r="G8" i="7" s="1"/>
  <c r="H9" i="7"/>
  <c r="H8" i="7" s="1"/>
  <c r="I9" i="7"/>
  <c r="I8" i="7" s="1"/>
  <c r="E9" i="7"/>
  <c r="E8" i="7" s="1"/>
  <c r="H94" i="7" l="1"/>
  <c r="E7" i="7"/>
  <c r="F170" i="7"/>
  <c r="F177" i="7"/>
  <c r="G60" i="7"/>
  <c r="G177" i="7"/>
  <c r="G94" i="7"/>
  <c r="G152" i="7"/>
  <c r="G170" i="7"/>
  <c r="F163" i="7"/>
  <c r="G163" i="7"/>
  <c r="H170" i="7"/>
  <c r="H60" i="7"/>
  <c r="E79" i="7"/>
  <c r="I94" i="7"/>
  <c r="E134" i="7"/>
  <c r="E163" i="7"/>
  <c r="F152" i="7"/>
  <c r="E170" i="7"/>
  <c r="I170" i="7"/>
  <c r="I152" i="7"/>
  <c r="I177" i="7"/>
  <c r="G134" i="7"/>
  <c r="F60" i="7"/>
  <c r="I60" i="7"/>
  <c r="F79" i="7"/>
  <c r="G79" i="7"/>
  <c r="E94" i="7"/>
  <c r="H134" i="7"/>
  <c r="H152" i="7"/>
  <c r="H177" i="7"/>
  <c r="G105" i="7"/>
  <c r="I79" i="7"/>
  <c r="I105" i="7"/>
  <c r="H105" i="7"/>
  <c r="I134" i="7"/>
  <c r="H79" i="7"/>
  <c r="E152" i="7"/>
  <c r="I30" i="1"/>
  <c r="J30" i="1"/>
  <c r="G30" i="1"/>
  <c r="H30" i="1"/>
  <c r="G13" i="1"/>
  <c r="G11" i="1"/>
  <c r="G10" i="1"/>
  <c r="G8" i="1"/>
  <c r="G14" i="1"/>
  <c r="I10" i="1"/>
  <c r="I9" i="1"/>
  <c r="I8" i="1"/>
  <c r="I14" i="1"/>
  <c r="I13" i="1"/>
  <c r="I12" i="1"/>
  <c r="I11" i="1"/>
  <c r="H10" i="1"/>
  <c r="H9" i="1"/>
  <c r="H8" i="1"/>
  <c r="H14" i="1"/>
  <c r="H13" i="1"/>
  <c r="H12" i="1"/>
  <c r="H11" i="1"/>
  <c r="J9" i="1"/>
  <c r="J8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<sst xmlns="http://schemas.openxmlformats.org/spreadsheetml/2006/main" count="460" uniqueCount="148">
  <si>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</si>
  <si>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</si>
  <si>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</si>
  <si>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</si>
  <si>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</si>
  <si>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</si>
  <si>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</si>
  <si>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</si>
  <si>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</si>
  <si>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</si>
  <si>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</si>
  <si>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</si>
  <si>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</si>
  <si>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</si>
  <si>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</si>
  <si>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</si>
  <si>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</si>
  <si>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</si>
  <si>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</si>
  <si>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</si>
  <si>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</si>
  <si>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</si>
  <si>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</si>
  <si>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</si>
  <si>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</si>
  <si>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</si>
  <si>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</si>
  <si>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</si>
  <si>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</si>
  <si>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</si>
  <si>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</si>
  <si>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</si>
  <si>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</si>
  <si>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</si>
  <si>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</si>
  <si>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</si>
  <si>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</si>
  <si>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</si>
  <si>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</si>
  <si>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</si>
  <si>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</si>
  <si>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</si>
  <si>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</si>
  <si>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Izvršenje 2022.</t>
  </si>
  <si>
    <t>Plan 2023.</t>
  </si>
  <si>
    <t>Plan za 2024.</t>
  </si>
  <si>
    <t>Projekcija 
za 2026.</t>
  </si>
  <si>
    <t>OSNOVNOŠKOLSKO OBRAZOVANJE</t>
  </si>
  <si>
    <t>PROGRAM 6001</t>
  </si>
  <si>
    <t>Aktivnost A600101</t>
  </si>
  <si>
    <t>Materijalni i financijski rashodi poslovanja</t>
  </si>
  <si>
    <t>Opći prihodi i primici proračuna</t>
  </si>
  <si>
    <t>Izvor financiranja 1.1.</t>
  </si>
  <si>
    <t>Izvor financiranja 3.1.</t>
  </si>
  <si>
    <t>Financijski rashodi</t>
  </si>
  <si>
    <t>Vlastiti prihodi - PK</t>
  </si>
  <si>
    <t>Izvor financiranja 4.7.</t>
  </si>
  <si>
    <t>Prihodi za posebne namjene - prihodi PK</t>
  </si>
  <si>
    <t>Prihodi od nefinancijske imovine - PK</t>
  </si>
  <si>
    <t>Izvor financiranja 4.A.</t>
  </si>
  <si>
    <t>Izvor financiranja 5.4.</t>
  </si>
  <si>
    <t>Pomoći izravnanja za OŠ - DEC</t>
  </si>
  <si>
    <t>Izvor financiranja 5.A.</t>
  </si>
  <si>
    <t>Pomoći iz županijskog proračuna - PK</t>
  </si>
  <si>
    <t>Izvor financiranja 5.B.</t>
  </si>
  <si>
    <t>Pomoći iz državnog proračuna - PK</t>
  </si>
  <si>
    <t>Izvor financiranja 6.5.</t>
  </si>
  <si>
    <t>Donacije - prihodi  PK</t>
  </si>
  <si>
    <t>Izvor financiranja 7.4.</t>
  </si>
  <si>
    <t>Prihodi od prodaje  nefinancijske imovine -PK</t>
  </si>
  <si>
    <t>Aktivnost A600104</t>
  </si>
  <si>
    <t>Produženi boravak</t>
  </si>
  <si>
    <t>Aktivnost A600107</t>
  </si>
  <si>
    <t>Shema školskog voća</t>
  </si>
  <si>
    <t>Pomoći iz držav. prorač. temeljem prijenosa sredstava  EU-PK</t>
  </si>
  <si>
    <t>Izvor financiranja 5.8.</t>
  </si>
  <si>
    <t>Aktivnost A600110</t>
  </si>
  <si>
    <t>Opskrbljivanje školskih ustanova menstrualnim higijenskim potrepštinama</t>
  </si>
  <si>
    <t>Aktivnost A600111</t>
  </si>
  <si>
    <t>Rashodi za zaposlene u osnovnim školama</t>
  </si>
  <si>
    <t>Pomoći iz MZO za plaće OŠ</t>
  </si>
  <si>
    <t>Izvor financiranja 5.T.</t>
  </si>
  <si>
    <t>Nabava nefinancijske imovine</t>
  </si>
  <si>
    <t>Kapitalni projekt K600101</t>
  </si>
  <si>
    <t>V.P. iz prethodne godine - pomoći iz drž. pror. - PK</t>
  </si>
  <si>
    <t>V.P. iz prethodne godine DEC OŠ</t>
  </si>
  <si>
    <t>V.P. iz prethodne godine - prihodi za posebne namjene - PK</t>
  </si>
  <si>
    <t>Izvor financiranja 9.J.</t>
  </si>
  <si>
    <t>Izvor financiranja 9.O.</t>
  </si>
  <si>
    <t>Izvor financiranja 9.U.</t>
  </si>
  <si>
    <t>Knjige i obrazovni materijal za učenike OŠ</t>
  </si>
  <si>
    <t>Kapitalni projekt K600102</t>
  </si>
  <si>
    <t>Naknade građanima i kućanstvima na temelju osiguranja i druge naknade</t>
  </si>
  <si>
    <t>Tekući projekt T600101</t>
  </si>
  <si>
    <t>Pomoćnici u nastavi V</t>
  </si>
  <si>
    <t>Izvor financiranja 5.2.</t>
  </si>
  <si>
    <t>Pomoći iz državnog proračuna - ostalo</t>
  </si>
  <si>
    <t>Izvor financiranja 5.9.</t>
  </si>
  <si>
    <t>Pomoći  iz državnog prorač. temeljem prijenosa sredstava EU</t>
  </si>
  <si>
    <t>Tekući projekt T600102</t>
  </si>
  <si>
    <t>Školski obrok za svako dijete</t>
  </si>
  <si>
    <t>Tekući projekt T600104</t>
  </si>
  <si>
    <t>Erasmus +</t>
  </si>
  <si>
    <t>Pomoći iz inozemstva - PK</t>
  </si>
  <si>
    <t>Izvor financiranja 5.U.</t>
  </si>
  <si>
    <t>V.P. pomoći od međunarodnih organizacija -PK</t>
  </si>
  <si>
    <t>Izvor financiranja 9.X.</t>
  </si>
  <si>
    <t>Tekući projekt T600105</t>
  </si>
  <si>
    <t>Pomoćnici u nastavi VI</t>
  </si>
  <si>
    <t>FINANCIJSKI PLAN PRORAČUNSKOG KORISNIKA JEDINICE LOKALNE I PODRUČNE (REGIONALNE) SAMOUPRAVE 
ZA 2024. I PROJEKCIJA ZA 2025. I 2026. GODINU</t>
  </si>
  <si>
    <t>Pomoćnici u nastavi IV</t>
  </si>
  <si>
    <t>Izvor financiranja 9.H.</t>
  </si>
  <si>
    <t>V.P. iz prethodne godine - Prihodi od nefinancijske imovine -PK</t>
  </si>
  <si>
    <t>Izvor financiranja 9.P.</t>
  </si>
  <si>
    <t>V.P. iz prethodne godine - Prihodi od prodaje  nefinancijske imovine -PK</t>
  </si>
  <si>
    <t>Izvor financiranja 9.Y.</t>
  </si>
  <si>
    <t>V.P.- pomoći iz drž.proračuna tem. prijenosa sredstava EU-PK</t>
  </si>
  <si>
    <t>Izvor financiranja 9.I.</t>
  </si>
  <si>
    <t>V.P. iz prethodne godine - Vlastiti prihodi - PK</t>
  </si>
  <si>
    <t>Prihodi od imovine</t>
  </si>
  <si>
    <t>Prihodi od prodaje proizvoda i robe te pruženih usluga i prihodi od donacija</t>
  </si>
  <si>
    <t>5.A.</t>
  </si>
  <si>
    <t>5.B.</t>
  </si>
  <si>
    <t>5.T.</t>
  </si>
  <si>
    <t>5.8.</t>
  </si>
  <si>
    <t>Pomoći iz držav. prorač. 
temeljem prijenosa sredstava  EU-PK</t>
  </si>
  <si>
    <t>4.A.</t>
  </si>
  <si>
    <t>Prihodi od nefinancijske
 imovine - PK</t>
  </si>
  <si>
    <t>4.7.</t>
  </si>
  <si>
    <t>3.1.</t>
  </si>
  <si>
    <t>6.5.</t>
  </si>
  <si>
    <t>7.4.</t>
  </si>
  <si>
    <t>Prihodi od prodaje  
nefinancijske imovine -PK</t>
  </si>
  <si>
    <t xml:space="preserve">Pomoći iz MZO za plaće OŠ </t>
  </si>
  <si>
    <t>1.1.</t>
  </si>
  <si>
    <t>9.Y.</t>
  </si>
  <si>
    <t>9.I.</t>
  </si>
  <si>
    <t>9.U.</t>
  </si>
  <si>
    <t>5.2.</t>
  </si>
  <si>
    <t>5.9.</t>
  </si>
  <si>
    <t>5.U.</t>
  </si>
  <si>
    <t>5.4.</t>
  </si>
  <si>
    <t>9.X.</t>
  </si>
  <si>
    <t>9.P.</t>
  </si>
  <si>
    <t>9.J.</t>
  </si>
  <si>
    <t>9.H.</t>
  </si>
  <si>
    <t>9.O.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</si>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</sst>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21" fillId="2" borderId="4" xfId="0" applyNumberFormat="1" applyFont="1" applyFill="1" applyBorder="1" applyAlignment="1">
      <alignment horizontal="right"/>
    </xf>
    <xf numFmtId="4" fontId="22" fillId="0" borderId="3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 wrapText="1"/>
    </xf>
    <xf numFmtId="4" fontId="23" fillId="0" borderId="0" xfId="0" applyNumberFormat="1" applyFont="1"/>
    <xf numFmtId="4" fontId="20" fillId="0" borderId="3" xfId="0" applyNumberFormat="1" applyFont="1" applyBorder="1"/>
    <xf numFmtId="4" fontId="9" fillId="0" borderId="3" xfId="0" applyNumberFormat="1" applyFont="1" applyBorder="1"/>
    <xf numFmtId="0" fontId="20" fillId="2" borderId="4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/>
    </xf>
    <xf numFmtId="3" fontId="0" fillId="0" borderId="0" xfId="0" applyNumberFormat="1"/>
    <xf numFmtId="3" fontId="21" fillId="2" borderId="3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G14" sqref="G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84" t="s">
        <v>26</v>
      </c>
      <c r="B3" s="84"/>
      <c r="C3" s="84"/>
      <c r="D3" s="84"/>
      <c r="E3" s="84"/>
      <c r="F3" s="84"/>
      <c r="G3" s="84"/>
      <c r="H3" s="84"/>
      <c r="I3" s="101"/>
      <c r="J3" s="101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84" t="s">
        <v>30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8" t="s">
        <v>147</v>
      </c>
    </row>
    <row r="7" spans="1:10" ht="25.5" x14ac:dyDescent="0.25">
      <c r="A7" s="28"/>
      <c r="B7" s="29"/>
      <c r="C7" s="29"/>
      <c r="D7" s="30"/>
      <c r="E7" s="31"/>
      <c r="F7" s="4" t="s">
        <v>43</v>
      </c>
      <c r="G7" s="4" t="s">
        <v>44</v>
      </c>
      <c r="H7" s="4" t="s">
        <v>45</v>
      </c>
      <c r="I7" s="4" t="s">
        <v>35</v>
      </c>
      <c r="J7" s="4" t="s">
        <v>46</v>
      </c>
    </row>
    <row r="8" spans="1:10" x14ac:dyDescent="0.25">
      <c r="A8" s="102" t="s">
        <v>0</v>
      </c>
      <c r="B8" s="98"/>
      <c r="C8" s="98"/>
      <c r="D8" s="98"/>
      <c r="E8" s="103"/>
      <c r="F8" s="32">
        <f>F9+F10</f>
        <v>2071864.31</v>
      </c>
      <c r="G8" s="32">
        <f ca="1">G9+G10</f>
        <v>2299479</v>
      </c>
      <c r="H8" s="32">
        <f ca="1">H9+H10</f>
        <v>2489412</v>
      </c>
      <c r="I8" s="32">
        <f ca="1">I9+I10</f>
        <v>2489412</v>
      </c>
      <c r="J8" s="32">
        <f ca="1">J9+J10</f>
        <v>2489412</v>
      </c>
    </row>
    <row r="9" spans="1:10" x14ac:dyDescent="0.25">
      <c r="A9" s="94" t="s">
        <v>1</v>
      </c>
      <c r="B9" s="87"/>
      <c r="C9" s="87"/>
      <c r="D9" s="87"/>
      <c r="E9" s="100"/>
      <c r="F9" s="76">
        <v>2071838.31</v>
      </c>
      <c r="G9" s="76">
        <v>2299054</v>
      </c>
      <c r="H9" s="76">
        <f ca="1">H10+H15+H17+H19+H22</f>
        <v>2488987</v>
      </c>
      <c r="I9" s="76">
        <f ca="1">I10+I15+I17+I19+I22</f>
        <v>2488987</v>
      </c>
      <c r="J9" s="76">
        <f ca="1">J10+J15+J17+J19+J22</f>
        <v>2488987</v>
      </c>
    </row>
    <row r="10" spans="1:10" x14ac:dyDescent="0.25">
      <c r="A10" s="99" t="s">
        <v>2</v>
      </c>
      <c r="B10" s="100"/>
      <c r="C10" s="100"/>
      <c r="D10" s="100"/>
      <c r="E10" s="100"/>
      <c r="F10" s="33">
        <v>26</v>
      </c>
      <c r="G10" s="76">
        <f t="shared" ref="G10:J10" ca="1" si="0">G11</f>
        <v>425</v>
      </c>
      <c r="H10" s="76">
        <f t="shared" ca="1" si="0"/>
        <v>425</v>
      </c>
      <c r="I10" s="76">
        <f t="shared" ca="1" si="0"/>
        <v>425</v>
      </c>
      <c r="J10" s="76">
        <f t="shared" ca="1" si="0"/>
        <v>425</v>
      </c>
    </row>
    <row r="11" spans="1:10" x14ac:dyDescent="0.25">
      <c r="A11" s="39" t="s">
        <v>3</v>
      </c>
      <c r="B11" s="40"/>
      <c r="C11" s="40"/>
      <c r="D11" s="40"/>
      <c r="E11" s="40"/>
      <c r="F11" s="32">
        <f>F12+F13</f>
        <v>2083786</v>
      </c>
      <c r="G11" s="32">
        <f ca="1">G12+G13</f>
        <v>2342418</v>
      </c>
      <c r="H11" s="32">
        <f ca="1">H12+H13</f>
        <v>2489412</v>
      </c>
      <c r="I11" s="32">
        <f ca="1">I12+I13</f>
        <v>2489412</v>
      </c>
      <c r="J11" s="32">
        <f ca="1">J12+J13</f>
        <v>2489412</v>
      </c>
    </row>
    <row r="12" spans="1:10" x14ac:dyDescent="0.25">
      <c r="A12" s="86" t="s">
        <v>4</v>
      </c>
      <c r="B12" s="87"/>
      <c r="C12" s="87"/>
      <c r="D12" s="87"/>
      <c r="E12" s="87"/>
      <c r="F12" s="76">
        <v>2041721</v>
      </c>
      <c r="G12" s="76">
        <v>2271945</v>
      </c>
      <c r="H12" s="76">
        <f ca="1">H13+H24+H45+H59</f>
        <v>2429021</v>
      </c>
      <c r="I12" s="76">
        <f ca="1">I13+I24+I45+I59</f>
        <v>2429021</v>
      </c>
      <c r="J12" s="76">
        <f ca="1">J13+J24+J45+J59</f>
        <v>2429021</v>
      </c>
    </row>
    <row r="13" spans="1:10" x14ac:dyDescent="0.25">
      <c r="A13" s="99" t="s">
        <v>5</v>
      </c>
      <c r="B13" s="100"/>
      <c r="C13" s="100"/>
      <c r="D13" s="100"/>
      <c r="E13" s="100"/>
      <c r="F13" s="33">
        <v>42065</v>
      </c>
      <c r="G13" s="76">
        <f ca="1">G14</f>
        <v>0</v>
      </c>
      <c r="H13" s="76">
        <f ca="1">H14</f>
        <v>60391</v>
      </c>
      <c r="I13" s="76">
        <f ca="1">I14</f>
        <v>60391</v>
      </c>
      <c r="J13" s="76">
        <f ca="1">J14</f>
        <v>60391</v>
      </c>
    </row>
    <row r="14" spans="1:10" x14ac:dyDescent="0.25">
      <c r="A14" s="97" t="s">
        <v>6</v>
      </c>
      <c r="B14" s="98"/>
      <c r="C14" s="98"/>
      <c r="D14" s="98"/>
      <c r="E14" s="98"/>
      <c r="F14" s="32">
        <f>F8-F11</f>
        <v>-11921.689999999944</v>
      </c>
      <c r="G14" s="32">
        <f ca="1">G8-G11</f>
        <v>-42939</v>
      </c>
      <c r="H14" s="32">
        <f ca="1">H8-H11</f>
        <v>0</v>
      </c>
      <c r="I14" s="32">
        <f ca="1">I8-I11</f>
        <v>0</v>
      </c>
      <c r="J14" s="32">
        <f ca="1">J8-J11</f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4" t="s">
        <v>31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8"/>
      <c r="B18" s="29"/>
      <c r="C18" s="29"/>
      <c r="D18" s="30"/>
      <c r="E18" s="31"/>
      <c r="F18" s="4" t="s">
        <v>43</v>
      </c>
      <c r="G18" s="4" t="s">
        <v>44</v>
      </c>
      <c r="H18" s="4" t="s">
        <v>45</v>
      </c>
      <c r="I18" s="4" t="s">
        <v>35</v>
      </c>
      <c r="J18" s="4" t="s">
        <v>46</v>
      </c>
    </row>
    <row r="19" spans="1:10" ht="15.75" customHeight="1" x14ac:dyDescent="0.25">
      <c r="A19" s="94" t="s">
        <v>8</v>
      </c>
      <c r="B19" s="95"/>
      <c r="C19" s="95"/>
      <c r="D19" s="95"/>
      <c r="E19" s="96"/>
      <c r="F19" s="33">
        <v>0</v>
      </c>
      <c r="G19" s="33">
        <v>0</v>
      </c>
      <c r="H19" s="33">
        <v>0</v>
      </c>
      <c r="I19" s="33">
        <v>0</v>
      </c>
      <c r="J19" s="33">
        <v>0</v>
      </c>
    </row>
    <row r="20" spans="1:10" x14ac:dyDescent="0.25">
      <c r="A20" s="94" t="s">
        <v>9</v>
      </c>
      <c r="B20" s="87"/>
      <c r="C20" s="87"/>
      <c r="D20" s="87"/>
      <c r="E20" s="87"/>
      <c r="F20" s="33">
        <v>0</v>
      </c>
      <c r="G20" s="33">
        <v>0</v>
      </c>
      <c r="H20" s="33">
        <v>0</v>
      </c>
      <c r="I20" s="33">
        <v>0</v>
      </c>
      <c r="J20" s="33">
        <v>0</v>
      </c>
    </row>
    <row r="21" spans="1:10" x14ac:dyDescent="0.25">
      <c r="A21" s="97" t="s">
        <v>10</v>
      </c>
      <c r="B21" s="98"/>
      <c r="C21" s="98"/>
      <c r="D21" s="98"/>
      <c r="E21" s="98"/>
      <c r="F21" s="32">
        <v>0</v>
      </c>
      <c r="G21" s="32">
        <v>0</v>
      </c>
      <c r="H21" s="32">
        <v>0</v>
      </c>
      <c r="I21" s="32">
        <v>0</v>
      </c>
      <c r="J21" s="32">
        <v>0</v>
      </c>
    </row>
    <row r="22" spans="1:10" ht="18" x14ac:dyDescent="0.25">
      <c r="A22" s="23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84" t="s">
        <v>41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8" x14ac:dyDescent="0.25">
      <c r="A24" s="23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28"/>
      <c r="B25" s="29"/>
      <c r="C25" s="29"/>
      <c r="D25" s="30"/>
      <c r="E25" s="31"/>
      <c r="F25" s="4" t="s">
        <v>43</v>
      </c>
      <c r="G25" s="4" t="s">
        <v>44</v>
      </c>
      <c r="H25" s="4" t="s">
        <v>45</v>
      </c>
      <c r="I25" s="4" t="s">
        <v>35</v>
      </c>
      <c r="J25" s="4" t="s">
        <v>46</v>
      </c>
    </row>
    <row r="26" spans="1:10" x14ac:dyDescent="0.25">
      <c r="A26" s="88" t="s">
        <v>32</v>
      </c>
      <c r="B26" s="89"/>
      <c r="C26" s="89"/>
      <c r="D26" s="89"/>
      <c r="E26" s="90"/>
      <c r="F26" s="35">
        <v>0</v>
      </c>
      <c r="G26" s="35"/>
      <c r="H26" s="35">
        <v>0</v>
      </c>
      <c r="I26" s="35">
        <v>0</v>
      </c>
      <c r="J26" s="36">
        <v>0</v>
      </c>
    </row>
    <row r="27" spans="1:10" ht="30" customHeight="1" x14ac:dyDescent="0.25">
      <c r="A27" s="91" t="s">
        <v>7</v>
      </c>
      <c r="B27" s="92"/>
      <c r="C27" s="92"/>
      <c r="D27" s="92"/>
      <c r="E27" s="93"/>
      <c r="F27" s="37">
        <v>13290.81</v>
      </c>
      <c r="G27" s="37">
        <v>42939</v>
      </c>
      <c r="H27" s="37">
        <v>0</v>
      </c>
      <c r="I27" s="37">
        <v>0</v>
      </c>
      <c r="J27" s="34">
        <v>0</v>
      </c>
    </row>
    <row r="30" spans="1:10" x14ac:dyDescent="0.25">
      <c r="A30" s="86" t="s">
        <v>11</v>
      </c>
      <c r="B30" s="87"/>
      <c r="C30" s="87"/>
      <c r="D30" s="87"/>
      <c r="E30" s="87"/>
      <c r="F30" s="33">
        <f>F14+F27</f>
        <v>1369.1200000000554</v>
      </c>
      <c r="G30" s="33">
        <f ca="1">G14+G27</f>
        <v>0</v>
      </c>
      <c r="H30" s="33">
        <f ca="1">H14+H27</f>
        <v>0</v>
      </c>
      <c r="I30" s="33">
        <f ca="1">I14+I27</f>
        <v>0</v>
      </c>
      <c r="J30" s="33">
        <f ca="1">J14+J27</f>
        <v>0</v>
      </c>
    </row>
    <row r="31" spans="1:10" ht="11.25" customHeight="1" x14ac:dyDescent="0.25">
      <c r="A31" s="18"/>
      <c r="B31" s="19"/>
      <c r="C31" s="19"/>
      <c r="D31" s="19"/>
      <c r="E31" s="19"/>
      <c r="F31" s="20"/>
      <c r="G31" s="20"/>
      <c r="H31" s="20"/>
      <c r="I31" s="20"/>
      <c r="J31" s="20"/>
    </row>
    <row r="32" spans="1:10" ht="29.25" customHeight="1" x14ac:dyDescent="0.25">
      <c r="A32" s="82" t="s">
        <v>42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8.25" customHeight="1" x14ac:dyDescent="0.25"/>
    <row r="34" spans="1:10" x14ac:dyDescent="0.25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8.25" customHeight="1" x14ac:dyDescent="0.25"/>
    <row r="36" spans="1:10" ht="29.25" customHeight="1" x14ac:dyDescent="0.25">
      <c r="A36" s="82" t="s">
        <v>34</v>
      </c>
      <c r="B36" s="83"/>
      <c r="C36" s="83"/>
      <c r="D36" s="83"/>
      <c r="E36" s="83"/>
      <c r="F36" s="83"/>
      <c r="G36" s="83"/>
      <c r="H36" s="83"/>
      <c r="I36" s="83"/>
      <c r="J36" s="83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workbookViewId="0">
      <selection activeCell="L11" sqref="L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4" t="s">
        <v>109</v>
      </c>
      <c r="B1" s="84"/>
      <c r="C1" s="84"/>
      <c r="D1" s="84"/>
      <c r="E1" s="84"/>
      <c r="F1" s="84"/>
      <c r="G1" s="84"/>
      <c r="H1" s="84"/>
      <c r="I1" s="8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4" t="s">
        <v>26</v>
      </c>
      <c r="B3" s="84"/>
      <c r="C3" s="84"/>
      <c r="D3" s="84"/>
      <c r="E3" s="84"/>
      <c r="F3" s="84"/>
      <c r="G3" s="84"/>
      <c r="H3" s="101"/>
      <c r="I3" s="10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4" t="s">
        <v>13</v>
      </c>
      <c r="B5" s="85"/>
      <c r="C5" s="85"/>
      <c r="D5" s="85"/>
      <c r="E5" s="85"/>
      <c r="F5" s="85"/>
      <c r="G5" s="85"/>
      <c r="H5" s="85"/>
      <c r="I5" s="8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84" t="s">
        <v>1</v>
      </c>
      <c r="B7" s="104"/>
      <c r="C7" s="104"/>
      <c r="D7" s="104"/>
      <c r="E7" s="104"/>
      <c r="F7" s="104"/>
      <c r="G7" s="104"/>
      <c r="H7" s="104"/>
      <c r="I7" s="104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2" t="s">
        <v>14</v>
      </c>
      <c r="B9" s="21" t="s">
        <v>15</v>
      </c>
      <c r="C9" s="21" t="s">
        <v>16</v>
      </c>
      <c r="D9" s="21" t="s">
        <v>12</v>
      </c>
      <c r="E9" s="21" t="s">
        <v>43</v>
      </c>
      <c r="F9" s="22" t="s">
        <v>44</v>
      </c>
      <c r="G9" s="22" t="s">
        <v>45</v>
      </c>
      <c r="H9" s="22" t="s">
        <v>35</v>
      </c>
      <c r="I9" s="22" t="s">
        <v>46</v>
      </c>
    </row>
    <row r="10" spans="1:9" ht="15.75" customHeight="1" x14ac:dyDescent="0.25">
      <c r="A10" s="12">
        <v>6</v>
      </c>
      <c r="B10" s="12"/>
      <c r="C10" s="12"/>
      <c r="D10" s="12" t="s">
        <v>17</v>
      </c>
      <c r="E10" s="76">
        <f>E11+E16+E18+E20+E23</f>
        <v>2071838.3099999998</v>
      </c>
      <c r="F10" s="79">
        <f>F11+F16+F18+F20+F23</f>
        <v>2299054</v>
      </c>
      <c r="G10" s="76">
        <f>G11+G16+G18+G20+G23</f>
        <v>2488987</v>
      </c>
      <c r="H10" s="76">
        <f>H11+H16+H18+H20+H23</f>
        <v>2488987</v>
      </c>
      <c r="I10" s="76">
        <f>I11+I16+I18+I20+I23</f>
        <v>2488987</v>
      </c>
    </row>
    <row r="11" spans="1:9" ht="38.25" x14ac:dyDescent="0.25">
      <c r="A11" s="12"/>
      <c r="B11" s="16">
        <v>63</v>
      </c>
      <c r="C11" s="16"/>
      <c r="D11" s="16" t="s">
        <v>37</v>
      </c>
      <c r="E11" s="10">
        <f>E13+E14+E15</f>
        <v>1635653.14</v>
      </c>
      <c r="F11" s="80">
        <f>F13+F14+F15+F12</f>
        <v>1864230</v>
      </c>
      <c r="G11" s="10">
        <f>G13+G14+G15+G12</f>
        <v>2027069</v>
      </c>
      <c r="H11" s="10">
        <f>H13+H14+H15+H12</f>
        <v>2027069</v>
      </c>
      <c r="I11" s="10">
        <f>I13+I14+I15+I12</f>
        <v>2027069</v>
      </c>
    </row>
    <row r="12" spans="1:9" ht="25.5" x14ac:dyDescent="0.25">
      <c r="A12" s="12"/>
      <c r="B12" s="16"/>
      <c r="C12" s="74" t="s">
        <v>121</v>
      </c>
      <c r="D12" s="16" t="s">
        <v>63</v>
      </c>
      <c r="E12" s="10">
        <v>0</v>
      </c>
      <c r="F12" s="80">
        <v>479</v>
      </c>
      <c r="G12" s="10">
        <v>479</v>
      </c>
      <c r="H12" s="10">
        <v>479</v>
      </c>
      <c r="I12" s="10">
        <v>479</v>
      </c>
    </row>
    <row r="13" spans="1:9" ht="25.5" x14ac:dyDescent="0.25">
      <c r="A13" s="12"/>
      <c r="B13" s="16"/>
      <c r="C13" s="74" t="s">
        <v>122</v>
      </c>
      <c r="D13" s="16" t="s">
        <v>65</v>
      </c>
      <c r="E13" s="10">
        <v>48123.15</v>
      </c>
      <c r="F13" s="81">
        <v>233253</v>
      </c>
      <c r="G13" s="11">
        <v>233651</v>
      </c>
      <c r="H13" s="11">
        <v>233651</v>
      </c>
      <c r="I13" s="11">
        <v>233651</v>
      </c>
    </row>
    <row r="14" spans="1:9" x14ac:dyDescent="0.25">
      <c r="A14" s="12"/>
      <c r="B14" s="16"/>
      <c r="C14" s="74" t="s">
        <v>123</v>
      </c>
      <c r="D14" s="16" t="s">
        <v>133</v>
      </c>
      <c r="E14" s="10">
        <v>1582064.26</v>
      </c>
      <c r="F14" s="81">
        <v>1624393</v>
      </c>
      <c r="G14" s="11">
        <v>1786834</v>
      </c>
      <c r="H14" s="11">
        <v>1786834</v>
      </c>
      <c r="I14" s="11">
        <v>1786834</v>
      </c>
    </row>
    <row r="15" spans="1:9" ht="38.25" x14ac:dyDescent="0.25">
      <c r="A15" s="13"/>
      <c r="B15" s="13"/>
      <c r="C15" s="75" t="s">
        <v>124</v>
      </c>
      <c r="D15" s="17" t="s">
        <v>125</v>
      </c>
      <c r="E15" s="10">
        <v>5465.73</v>
      </c>
      <c r="F15" s="81">
        <v>6105</v>
      </c>
      <c r="G15" s="11">
        <v>6105</v>
      </c>
      <c r="H15" s="11">
        <v>6105</v>
      </c>
      <c r="I15" s="11">
        <v>6105</v>
      </c>
    </row>
    <row r="16" spans="1:9" x14ac:dyDescent="0.25">
      <c r="A16" s="13"/>
      <c r="B16" s="72">
        <v>64</v>
      </c>
      <c r="C16" s="14"/>
      <c r="D16" s="72" t="s">
        <v>119</v>
      </c>
      <c r="E16" s="10">
        <f>E17</f>
        <v>245</v>
      </c>
      <c r="F16" s="80">
        <f t="shared" ref="F16:I16" si="0">F17</f>
        <v>245</v>
      </c>
      <c r="G16" s="10">
        <f t="shared" si="0"/>
        <v>245</v>
      </c>
      <c r="H16" s="10">
        <f t="shared" si="0"/>
        <v>245</v>
      </c>
      <c r="I16" s="10">
        <f t="shared" si="0"/>
        <v>245</v>
      </c>
    </row>
    <row r="17" spans="1:11" ht="25.5" x14ac:dyDescent="0.25">
      <c r="A17" s="13"/>
      <c r="B17" s="72"/>
      <c r="C17" s="14" t="s">
        <v>126</v>
      </c>
      <c r="D17" s="73" t="s">
        <v>127</v>
      </c>
      <c r="E17" s="10">
        <v>245</v>
      </c>
      <c r="F17" s="81">
        <v>245</v>
      </c>
      <c r="G17" s="11">
        <v>245</v>
      </c>
      <c r="H17" s="11">
        <v>245</v>
      </c>
      <c r="I17" s="11">
        <v>245</v>
      </c>
    </row>
    <row r="18" spans="1:11" x14ac:dyDescent="0.25">
      <c r="A18" s="13"/>
      <c r="B18" s="72">
        <v>65</v>
      </c>
      <c r="C18" s="14"/>
      <c r="D18" s="73"/>
      <c r="E18" s="10">
        <f>E19</f>
        <v>126613.23</v>
      </c>
      <c r="F18" s="80">
        <f t="shared" ref="F18:I18" si="1">F19</f>
        <v>129072</v>
      </c>
      <c r="G18" s="10">
        <f t="shared" si="1"/>
        <v>143137</v>
      </c>
      <c r="H18" s="10">
        <f t="shared" si="1"/>
        <v>143137</v>
      </c>
      <c r="I18" s="10">
        <f t="shared" si="1"/>
        <v>143137</v>
      </c>
    </row>
    <row r="19" spans="1:11" ht="25.5" x14ac:dyDescent="0.25">
      <c r="A19" s="13"/>
      <c r="B19" s="72"/>
      <c r="C19" s="14" t="s">
        <v>128</v>
      </c>
      <c r="D19" s="73" t="s">
        <v>57</v>
      </c>
      <c r="E19" s="10">
        <v>126613.23</v>
      </c>
      <c r="F19" s="81">
        <v>129072</v>
      </c>
      <c r="G19" s="11">
        <v>143137</v>
      </c>
      <c r="H19" s="11">
        <v>143137</v>
      </c>
      <c r="I19" s="11">
        <v>143137</v>
      </c>
    </row>
    <row r="20" spans="1:11" ht="38.25" x14ac:dyDescent="0.25">
      <c r="A20" s="13"/>
      <c r="B20" s="72">
        <v>66</v>
      </c>
      <c r="C20" s="14"/>
      <c r="D20" s="73" t="s">
        <v>120</v>
      </c>
      <c r="E20" s="10">
        <f>E21+E22</f>
        <v>19053.939999999999</v>
      </c>
      <c r="F20" s="80">
        <f t="shared" ref="F20:I20" si="2">F21+F22</f>
        <v>14218</v>
      </c>
      <c r="G20" s="10">
        <f t="shared" si="2"/>
        <v>25036</v>
      </c>
      <c r="H20" s="10">
        <f t="shared" si="2"/>
        <v>25036</v>
      </c>
      <c r="I20" s="10">
        <f t="shared" si="2"/>
        <v>25036</v>
      </c>
    </row>
    <row r="21" spans="1:11" x14ac:dyDescent="0.25">
      <c r="A21" s="13"/>
      <c r="B21" s="72"/>
      <c r="C21" s="14" t="s">
        <v>129</v>
      </c>
      <c r="D21" s="73" t="s">
        <v>55</v>
      </c>
      <c r="E21" s="10">
        <v>18819.43</v>
      </c>
      <c r="F21" s="81">
        <v>13422</v>
      </c>
      <c r="G21" s="11">
        <v>24240</v>
      </c>
      <c r="H21" s="11">
        <v>24240</v>
      </c>
      <c r="I21" s="11">
        <v>24240</v>
      </c>
    </row>
    <row r="22" spans="1:11" x14ac:dyDescent="0.25">
      <c r="A22" s="13"/>
      <c r="B22" s="72"/>
      <c r="C22" s="14" t="s">
        <v>130</v>
      </c>
      <c r="D22" s="73" t="s">
        <v>67</v>
      </c>
      <c r="E22" s="10">
        <v>234.51</v>
      </c>
      <c r="F22" s="81">
        <v>796</v>
      </c>
      <c r="G22" s="11">
        <v>796</v>
      </c>
      <c r="H22" s="11">
        <v>796</v>
      </c>
      <c r="I22" s="11">
        <v>796</v>
      </c>
    </row>
    <row r="23" spans="1:11" ht="38.25" x14ac:dyDescent="0.25">
      <c r="A23" s="13"/>
      <c r="B23" s="13">
        <v>67</v>
      </c>
      <c r="C23" s="14"/>
      <c r="D23" s="16" t="s">
        <v>38</v>
      </c>
      <c r="E23" s="10">
        <f>E24</f>
        <v>290273</v>
      </c>
      <c r="F23" s="80">
        <f>F24</f>
        <v>291289</v>
      </c>
      <c r="G23" s="10">
        <f t="shared" ref="G23:I23" si="3">G24</f>
        <v>293500</v>
      </c>
      <c r="H23" s="10">
        <f t="shared" si="3"/>
        <v>293500</v>
      </c>
      <c r="I23" s="10">
        <f t="shared" si="3"/>
        <v>293500</v>
      </c>
    </row>
    <row r="24" spans="1:11" ht="25.5" x14ac:dyDescent="0.25">
      <c r="A24" s="13"/>
      <c r="B24" s="13"/>
      <c r="C24" s="14">
        <v>43</v>
      </c>
      <c r="D24" s="17" t="s">
        <v>39</v>
      </c>
      <c r="E24" s="10">
        <v>290273</v>
      </c>
      <c r="F24" s="81">
        <v>291289</v>
      </c>
      <c r="G24" s="11">
        <v>293500</v>
      </c>
      <c r="H24" s="11">
        <v>293500</v>
      </c>
      <c r="I24" s="11">
        <v>293500</v>
      </c>
    </row>
    <row r="25" spans="1:11" ht="25.5" x14ac:dyDescent="0.25">
      <c r="A25" s="15">
        <v>7</v>
      </c>
      <c r="B25" s="15"/>
      <c r="C25" s="15"/>
      <c r="D25" s="24" t="s">
        <v>19</v>
      </c>
      <c r="E25" s="76">
        <f>E26</f>
        <v>26</v>
      </c>
      <c r="F25" s="79">
        <f t="shared" ref="F25:I25" si="4">F26</f>
        <v>425</v>
      </c>
      <c r="G25" s="76">
        <f t="shared" si="4"/>
        <v>425</v>
      </c>
      <c r="H25" s="76">
        <f t="shared" si="4"/>
        <v>425</v>
      </c>
      <c r="I25" s="76">
        <f t="shared" si="4"/>
        <v>425</v>
      </c>
    </row>
    <row r="26" spans="1:11" ht="38.25" x14ac:dyDescent="0.25">
      <c r="A26" s="16"/>
      <c r="B26" s="16">
        <v>72</v>
      </c>
      <c r="C26" s="16"/>
      <c r="D26" s="25" t="s">
        <v>36</v>
      </c>
      <c r="E26" s="10">
        <f>E27</f>
        <v>26</v>
      </c>
      <c r="F26" s="80">
        <f t="shared" ref="F26:I26" si="5">F27</f>
        <v>425</v>
      </c>
      <c r="G26" s="10">
        <f t="shared" si="5"/>
        <v>425</v>
      </c>
      <c r="H26" s="10">
        <f t="shared" si="5"/>
        <v>425</v>
      </c>
      <c r="I26" s="10">
        <f t="shared" si="5"/>
        <v>425</v>
      </c>
    </row>
    <row r="27" spans="1:11" ht="25.5" x14ac:dyDescent="0.25">
      <c r="A27" s="16"/>
      <c r="B27" s="16"/>
      <c r="C27" s="14" t="s">
        <v>131</v>
      </c>
      <c r="D27" s="17" t="s">
        <v>132</v>
      </c>
      <c r="E27" s="10">
        <v>26</v>
      </c>
      <c r="F27" s="81">
        <v>425</v>
      </c>
      <c r="G27" s="11">
        <v>425</v>
      </c>
      <c r="H27" s="11">
        <v>425</v>
      </c>
      <c r="I27" s="11">
        <v>425</v>
      </c>
    </row>
    <row r="29" spans="1:11" ht="15.75" x14ac:dyDescent="0.25">
      <c r="A29" s="84" t="s">
        <v>20</v>
      </c>
      <c r="B29" s="104"/>
      <c r="C29" s="104"/>
      <c r="D29" s="104"/>
      <c r="E29" s="104"/>
      <c r="F29" s="104"/>
      <c r="G29" s="104"/>
      <c r="H29" s="104"/>
      <c r="I29" s="104"/>
    </row>
    <row r="30" spans="1:11" ht="18" x14ac:dyDescent="0.25">
      <c r="A30" s="5"/>
      <c r="B30" s="5"/>
      <c r="C30" s="5"/>
      <c r="D30" s="5"/>
      <c r="E30" s="5"/>
      <c r="F30" s="5"/>
      <c r="G30" s="5"/>
      <c r="H30" s="6"/>
      <c r="I30" s="6"/>
    </row>
    <row r="31" spans="1:11" ht="25.5" x14ac:dyDescent="0.25">
      <c r="A31" s="22" t="s">
        <v>14</v>
      </c>
      <c r="B31" s="21" t="s">
        <v>15</v>
      </c>
      <c r="C31" s="21" t="s">
        <v>16</v>
      </c>
      <c r="D31" s="21" t="s">
        <v>21</v>
      </c>
      <c r="E31" s="21" t="s">
        <v>43</v>
      </c>
      <c r="F31" s="22" t="s">
        <v>44</v>
      </c>
      <c r="G31" s="22" t="s">
        <v>45</v>
      </c>
      <c r="H31" s="22" t="s">
        <v>35</v>
      </c>
      <c r="I31" s="22" t="s">
        <v>46</v>
      </c>
    </row>
    <row r="32" spans="1:11" ht="15.75" customHeight="1" x14ac:dyDescent="0.25">
      <c r="A32" s="12">
        <v>3</v>
      </c>
      <c r="B32" s="12"/>
      <c r="C32" s="12"/>
      <c r="D32" s="12" t="s">
        <v>22</v>
      </c>
      <c r="E32" s="76">
        <f>E33+E44+E65+E79</f>
        <v>2041721</v>
      </c>
      <c r="F32" s="76">
        <f>F33+F44+F65+F79</f>
        <v>2271945</v>
      </c>
      <c r="G32" s="76">
        <f>G33+G44+G65+G79</f>
        <v>2429021</v>
      </c>
      <c r="H32" s="76">
        <f>H33+H44+H65+H79</f>
        <v>2429021</v>
      </c>
      <c r="I32" s="76">
        <f>I33+I44+I65+I79</f>
        <v>2429021</v>
      </c>
      <c r="K32" s="77"/>
    </row>
    <row r="33" spans="1:11" ht="15.75" customHeight="1" x14ac:dyDescent="0.25">
      <c r="A33" s="12"/>
      <c r="B33" s="16">
        <v>31</v>
      </c>
      <c r="C33" s="16"/>
      <c r="D33" s="16" t="s">
        <v>23</v>
      </c>
      <c r="E33" s="10">
        <f>SUM(E34:E43)</f>
        <v>1631332</v>
      </c>
      <c r="F33" s="10">
        <f>SUM(F34:F43)</f>
        <v>1696643</v>
      </c>
      <c r="G33" s="10">
        <f>SUM(G34:G43)</f>
        <v>1860937</v>
      </c>
      <c r="H33" s="10">
        <f>SUM(H34:H43)</f>
        <v>1860937</v>
      </c>
      <c r="I33" s="10">
        <f>SUM(I34:I43)</f>
        <v>1860937</v>
      </c>
    </row>
    <row r="34" spans="1:11" ht="15.75" customHeight="1" x14ac:dyDescent="0.25">
      <c r="A34" s="12"/>
      <c r="B34" s="16"/>
      <c r="C34" s="14" t="s">
        <v>134</v>
      </c>
      <c r="D34" s="14" t="s">
        <v>18</v>
      </c>
      <c r="E34" s="10">
        <v>37353</v>
      </c>
      <c r="F34" s="11">
        <v>54309</v>
      </c>
      <c r="G34" s="11">
        <v>55211</v>
      </c>
      <c r="H34" s="11">
        <v>55211</v>
      </c>
      <c r="I34" s="11">
        <v>55211</v>
      </c>
      <c r="K34" s="77"/>
    </row>
    <row r="35" spans="1:11" ht="15.75" customHeight="1" x14ac:dyDescent="0.25">
      <c r="A35" s="12"/>
      <c r="B35" s="16"/>
      <c r="C35" s="16" t="s">
        <v>129</v>
      </c>
      <c r="D35" s="47" t="s">
        <v>55</v>
      </c>
      <c r="E35" s="10">
        <v>14293</v>
      </c>
      <c r="F35" s="11">
        <v>8389</v>
      </c>
      <c r="G35" s="11">
        <v>18708</v>
      </c>
      <c r="H35" s="11">
        <v>18708</v>
      </c>
      <c r="I35" s="11">
        <v>18708</v>
      </c>
    </row>
    <row r="36" spans="1:11" ht="25.5" x14ac:dyDescent="0.25">
      <c r="A36" s="12"/>
      <c r="B36" s="16"/>
      <c r="C36" s="16" t="s">
        <v>128</v>
      </c>
      <c r="D36" s="47" t="s">
        <v>57</v>
      </c>
      <c r="E36" s="10">
        <v>15139</v>
      </c>
      <c r="F36" s="11">
        <v>36663</v>
      </c>
      <c r="G36" s="11">
        <v>53817</v>
      </c>
      <c r="H36" s="11">
        <v>53817</v>
      </c>
      <c r="I36" s="11">
        <v>53817</v>
      </c>
    </row>
    <row r="37" spans="1:11" ht="25.5" x14ac:dyDescent="0.25">
      <c r="A37" s="12"/>
      <c r="B37" s="16"/>
      <c r="C37" s="16" t="s">
        <v>122</v>
      </c>
      <c r="D37" s="47" t="s">
        <v>65</v>
      </c>
      <c r="E37" s="10">
        <v>2470</v>
      </c>
      <c r="F37" s="11">
        <v>4233</v>
      </c>
      <c r="G37" s="11">
        <v>4631</v>
      </c>
      <c r="H37" s="11">
        <v>4631</v>
      </c>
      <c r="I37" s="11">
        <v>4631</v>
      </c>
    </row>
    <row r="38" spans="1:11" ht="25.5" x14ac:dyDescent="0.25">
      <c r="A38" s="12"/>
      <c r="B38" s="16"/>
      <c r="C38" s="16" t="s">
        <v>123</v>
      </c>
      <c r="D38" s="47" t="s">
        <v>80</v>
      </c>
      <c r="E38" s="10">
        <v>1517921</v>
      </c>
      <c r="F38" s="11">
        <v>1566792</v>
      </c>
      <c r="G38" s="11">
        <v>1723473</v>
      </c>
      <c r="H38" s="11">
        <v>1723473</v>
      </c>
      <c r="I38" s="11">
        <v>1723473</v>
      </c>
    </row>
    <row r="39" spans="1:11" ht="25.5" x14ac:dyDescent="0.25">
      <c r="A39" s="12"/>
      <c r="B39" s="16"/>
      <c r="C39" s="16" t="s">
        <v>138</v>
      </c>
      <c r="D39" s="68" t="s">
        <v>96</v>
      </c>
      <c r="E39" s="10">
        <v>1391</v>
      </c>
      <c r="F39" s="11">
        <v>1150</v>
      </c>
      <c r="G39" s="11">
        <v>967</v>
      </c>
      <c r="H39" s="11">
        <v>967</v>
      </c>
      <c r="I39" s="11">
        <v>967</v>
      </c>
    </row>
    <row r="40" spans="1:11" ht="38.25" x14ac:dyDescent="0.25">
      <c r="A40" s="12"/>
      <c r="B40" s="16"/>
      <c r="C40" s="16" t="s">
        <v>139</v>
      </c>
      <c r="D40" s="68" t="s">
        <v>98</v>
      </c>
      <c r="E40" s="10">
        <v>7143</v>
      </c>
      <c r="F40" s="11">
        <v>9180</v>
      </c>
      <c r="G40" s="11">
        <v>4130</v>
      </c>
      <c r="H40" s="11">
        <v>4130</v>
      </c>
      <c r="I40" s="11">
        <v>4130</v>
      </c>
    </row>
    <row r="41" spans="1:11" ht="25.5" x14ac:dyDescent="0.25">
      <c r="A41" s="12"/>
      <c r="B41" s="16"/>
      <c r="C41" s="16" t="s">
        <v>136</v>
      </c>
      <c r="D41" s="47" t="s">
        <v>118</v>
      </c>
      <c r="E41" s="10">
        <v>2517</v>
      </c>
      <c r="F41" s="11">
        <v>0</v>
      </c>
      <c r="G41" s="11">
        <v>0</v>
      </c>
      <c r="H41" s="11">
        <v>0</v>
      </c>
      <c r="I41" s="11">
        <v>0</v>
      </c>
    </row>
    <row r="42" spans="1:11" ht="38.25" x14ac:dyDescent="0.25">
      <c r="A42" s="12"/>
      <c r="B42" s="16"/>
      <c r="C42" s="16" t="s">
        <v>137</v>
      </c>
      <c r="D42" s="47" t="s">
        <v>86</v>
      </c>
      <c r="E42" s="10">
        <v>17929</v>
      </c>
      <c r="F42" s="11">
        <v>15927</v>
      </c>
      <c r="G42" s="11">
        <v>0</v>
      </c>
      <c r="H42" s="11">
        <v>0</v>
      </c>
      <c r="I42" s="11">
        <v>0</v>
      </c>
    </row>
    <row r="43" spans="1:11" ht="38.25" x14ac:dyDescent="0.25">
      <c r="A43" s="12"/>
      <c r="B43" s="16"/>
      <c r="C43" s="16" t="s">
        <v>135</v>
      </c>
      <c r="D43" s="47" t="s">
        <v>116</v>
      </c>
      <c r="E43" s="10">
        <v>15176</v>
      </c>
      <c r="F43" s="11">
        <v>0</v>
      </c>
      <c r="G43" s="11">
        <v>0</v>
      </c>
      <c r="H43" s="11">
        <v>0</v>
      </c>
      <c r="I43" s="11">
        <v>0</v>
      </c>
    </row>
    <row r="44" spans="1:11" x14ac:dyDescent="0.25">
      <c r="A44" s="13"/>
      <c r="B44" s="13">
        <v>32</v>
      </c>
      <c r="C44" s="14"/>
      <c r="D44" s="13" t="s">
        <v>29</v>
      </c>
      <c r="E44" s="10">
        <f>SUM(E45:E64)</f>
        <v>362215</v>
      </c>
      <c r="F44" s="78">
        <f>SUM(F45:F64)</f>
        <v>536576</v>
      </c>
      <c r="G44" s="78">
        <f>SUM(G45:G64)</f>
        <v>529358</v>
      </c>
      <c r="H44" s="78">
        <f>SUM(H45:H64)</f>
        <v>529358</v>
      </c>
      <c r="I44" s="78">
        <f>SUM(I45:I64)</f>
        <v>529358</v>
      </c>
    </row>
    <row r="45" spans="1:11" x14ac:dyDescent="0.25">
      <c r="A45" s="13"/>
      <c r="B45" s="13"/>
      <c r="C45" s="14" t="s">
        <v>134</v>
      </c>
      <c r="D45" s="14" t="s">
        <v>18</v>
      </c>
      <c r="E45" s="10">
        <v>890</v>
      </c>
      <c r="F45" s="11">
        <v>2388</v>
      </c>
      <c r="G45" s="11">
        <v>1433</v>
      </c>
      <c r="H45" s="11">
        <v>1433</v>
      </c>
      <c r="I45" s="11">
        <v>1433</v>
      </c>
      <c r="J45" s="77"/>
      <c r="K45" s="77"/>
    </row>
    <row r="46" spans="1:11" x14ac:dyDescent="0.25">
      <c r="A46" s="13"/>
      <c r="B46" s="13"/>
      <c r="C46" s="16" t="s">
        <v>129</v>
      </c>
      <c r="D46" s="47" t="s">
        <v>55</v>
      </c>
      <c r="E46" s="10">
        <v>4456</v>
      </c>
      <c r="F46" s="11">
        <v>3971</v>
      </c>
      <c r="G46" s="11">
        <v>4470</v>
      </c>
      <c r="H46" s="11">
        <v>4470</v>
      </c>
      <c r="I46" s="11">
        <v>4470</v>
      </c>
    </row>
    <row r="47" spans="1:11" ht="25.5" x14ac:dyDescent="0.25">
      <c r="A47" s="13"/>
      <c r="B47" s="13"/>
      <c r="C47" s="16" t="s">
        <v>126</v>
      </c>
      <c r="D47" s="47" t="s">
        <v>58</v>
      </c>
      <c r="E47" s="10">
        <v>245</v>
      </c>
      <c r="F47" s="11">
        <v>245</v>
      </c>
      <c r="G47" s="11">
        <v>245</v>
      </c>
      <c r="H47" s="11">
        <v>245</v>
      </c>
      <c r="I47" s="11">
        <v>245</v>
      </c>
    </row>
    <row r="48" spans="1:11" ht="25.5" x14ac:dyDescent="0.25">
      <c r="A48" s="13"/>
      <c r="B48" s="13"/>
      <c r="C48" s="16" t="s">
        <v>128</v>
      </c>
      <c r="D48" s="47" t="s">
        <v>57</v>
      </c>
      <c r="E48" s="10">
        <v>81665</v>
      </c>
      <c r="F48" s="11">
        <v>91745</v>
      </c>
      <c r="G48" s="11">
        <v>88656</v>
      </c>
      <c r="H48" s="11">
        <v>88656</v>
      </c>
      <c r="I48" s="11">
        <v>88656</v>
      </c>
    </row>
    <row r="49" spans="1:9" ht="25.5" x14ac:dyDescent="0.25">
      <c r="A49" s="13"/>
      <c r="B49" s="13"/>
      <c r="C49" s="74" t="s">
        <v>121</v>
      </c>
      <c r="D49" s="16" t="s">
        <v>63</v>
      </c>
      <c r="E49" s="10">
        <v>0</v>
      </c>
      <c r="F49" s="11">
        <v>479</v>
      </c>
      <c r="G49" s="11">
        <v>479</v>
      </c>
      <c r="H49" s="11">
        <v>479</v>
      </c>
      <c r="I49" s="11">
        <v>479</v>
      </c>
    </row>
    <row r="50" spans="1:9" ht="25.5" x14ac:dyDescent="0.25">
      <c r="A50" s="13"/>
      <c r="B50" s="13"/>
      <c r="C50" s="16" t="s">
        <v>122</v>
      </c>
      <c r="D50" s="47" t="s">
        <v>65</v>
      </c>
      <c r="E50" s="10">
        <v>12968</v>
      </c>
      <c r="F50" s="11">
        <v>174190</v>
      </c>
      <c r="G50" s="11">
        <v>174190</v>
      </c>
      <c r="H50" s="11">
        <v>174190</v>
      </c>
      <c r="I50" s="11">
        <v>174190</v>
      </c>
    </row>
    <row r="51" spans="1:9" ht="25.5" x14ac:dyDescent="0.25">
      <c r="A51" s="13"/>
      <c r="B51" s="13"/>
      <c r="C51" s="16" t="s">
        <v>123</v>
      </c>
      <c r="D51" s="47" t="s">
        <v>80</v>
      </c>
      <c r="E51" s="10">
        <v>64143</v>
      </c>
      <c r="F51" s="62">
        <v>57601</v>
      </c>
      <c r="G51" s="11">
        <v>63361</v>
      </c>
      <c r="H51" s="11">
        <v>63361</v>
      </c>
      <c r="I51" s="11">
        <v>63361</v>
      </c>
    </row>
    <row r="52" spans="1:9" x14ac:dyDescent="0.25">
      <c r="A52" s="13"/>
      <c r="B52" s="13"/>
      <c r="C52" s="16" t="s">
        <v>140</v>
      </c>
      <c r="D52" s="68" t="s">
        <v>103</v>
      </c>
      <c r="E52" s="10">
        <v>0</v>
      </c>
      <c r="F52" s="62">
        <v>1150</v>
      </c>
      <c r="G52" s="11">
        <v>0</v>
      </c>
      <c r="H52" s="11">
        <v>0</v>
      </c>
      <c r="I52" s="11">
        <v>0</v>
      </c>
    </row>
    <row r="53" spans="1:9" ht="25.5" x14ac:dyDescent="0.25">
      <c r="A53" s="13"/>
      <c r="B53" s="13"/>
      <c r="C53" s="16" t="s">
        <v>138</v>
      </c>
      <c r="D53" s="68" t="s">
        <v>96</v>
      </c>
      <c r="E53" s="10">
        <v>2645</v>
      </c>
      <c r="F53" s="11">
        <v>3351</v>
      </c>
      <c r="G53" s="11">
        <v>3351</v>
      </c>
      <c r="H53" s="11">
        <v>3351</v>
      </c>
      <c r="I53" s="11">
        <v>3351</v>
      </c>
    </row>
    <row r="54" spans="1:9" ht="25.5" x14ac:dyDescent="0.25">
      <c r="A54" s="13"/>
      <c r="B54" s="13"/>
      <c r="C54" s="16" t="s">
        <v>141</v>
      </c>
      <c r="D54" s="47" t="s">
        <v>61</v>
      </c>
      <c r="E54" s="10">
        <v>163780</v>
      </c>
      <c r="F54" s="11">
        <v>158326</v>
      </c>
      <c r="G54" s="62">
        <v>166167</v>
      </c>
      <c r="H54" s="62">
        <v>166167</v>
      </c>
      <c r="I54" s="62">
        <v>166167</v>
      </c>
    </row>
    <row r="55" spans="1:9" ht="38.25" x14ac:dyDescent="0.25">
      <c r="A55" s="13"/>
      <c r="B55" s="13"/>
      <c r="C55" s="16" t="s">
        <v>124</v>
      </c>
      <c r="D55" s="47" t="s">
        <v>74</v>
      </c>
      <c r="E55" s="10">
        <v>6105</v>
      </c>
      <c r="F55" s="62">
        <v>6105</v>
      </c>
      <c r="G55" s="62">
        <v>6105</v>
      </c>
      <c r="H55" s="62">
        <v>6105</v>
      </c>
      <c r="I55" s="62">
        <v>6105</v>
      </c>
    </row>
    <row r="56" spans="1:9" ht="38.25" x14ac:dyDescent="0.25">
      <c r="A56" s="13"/>
      <c r="B56" s="13"/>
      <c r="C56" s="16" t="s">
        <v>139</v>
      </c>
      <c r="D56" s="68" t="s">
        <v>98</v>
      </c>
      <c r="E56" s="10">
        <v>16203</v>
      </c>
      <c r="F56" s="11">
        <v>20687</v>
      </c>
      <c r="G56" s="11">
        <v>20343</v>
      </c>
      <c r="H56" s="11">
        <v>20343</v>
      </c>
      <c r="I56" s="11">
        <v>20343</v>
      </c>
    </row>
    <row r="57" spans="1:9" x14ac:dyDescent="0.25">
      <c r="A57" s="13"/>
      <c r="B57" s="13"/>
      <c r="C57" s="16" t="s">
        <v>130</v>
      </c>
      <c r="D57" s="73" t="s">
        <v>67</v>
      </c>
      <c r="E57" s="10">
        <v>0</v>
      </c>
      <c r="F57" s="11">
        <v>398</v>
      </c>
      <c r="G57" s="11">
        <v>133</v>
      </c>
      <c r="H57" s="11">
        <v>133</v>
      </c>
      <c r="I57" s="11">
        <v>133</v>
      </c>
    </row>
    <row r="58" spans="1:9" ht="25.5" x14ac:dyDescent="0.25">
      <c r="A58" s="13"/>
      <c r="B58" s="13"/>
      <c r="C58" s="16" t="s">
        <v>131</v>
      </c>
      <c r="D58" s="47" t="s">
        <v>69</v>
      </c>
      <c r="E58" s="10">
        <v>26</v>
      </c>
      <c r="F58" s="61">
        <v>425</v>
      </c>
      <c r="G58" s="61">
        <v>425</v>
      </c>
      <c r="H58" s="61">
        <v>425</v>
      </c>
      <c r="I58" s="61">
        <v>425</v>
      </c>
    </row>
    <row r="59" spans="1:9" ht="38.25" x14ac:dyDescent="0.25">
      <c r="A59" s="13"/>
      <c r="B59" s="13"/>
      <c r="C59" s="16" t="s">
        <v>145</v>
      </c>
      <c r="D59" s="47" t="s">
        <v>112</v>
      </c>
      <c r="E59" s="10">
        <v>200</v>
      </c>
      <c r="F59" s="11">
        <v>0</v>
      </c>
      <c r="G59" s="11">
        <v>0</v>
      </c>
      <c r="H59" s="11">
        <v>0</v>
      </c>
      <c r="I59" s="11">
        <v>0</v>
      </c>
    </row>
    <row r="60" spans="1:9" ht="25.5" x14ac:dyDescent="0.25">
      <c r="A60" s="13"/>
      <c r="B60" s="13"/>
      <c r="C60" s="16" t="s">
        <v>136</v>
      </c>
      <c r="D60" s="47" t="s">
        <v>118</v>
      </c>
      <c r="E60" s="10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ht="25.5" x14ac:dyDescent="0.25">
      <c r="A61" s="13"/>
      <c r="B61" s="13"/>
      <c r="C61" s="16" t="s">
        <v>144</v>
      </c>
      <c r="D61" s="47" t="s">
        <v>84</v>
      </c>
      <c r="E61" s="10">
        <v>810</v>
      </c>
      <c r="F61" s="62">
        <v>3819</v>
      </c>
      <c r="G61" s="11">
        <v>0</v>
      </c>
      <c r="H61" s="11">
        <v>0</v>
      </c>
      <c r="I61" s="11">
        <v>0</v>
      </c>
    </row>
    <row r="62" spans="1:9" ht="38.25" x14ac:dyDescent="0.25">
      <c r="A62" s="13"/>
      <c r="B62" s="13"/>
      <c r="C62" s="16" t="s">
        <v>137</v>
      </c>
      <c r="D62" s="47" t="s">
        <v>86</v>
      </c>
      <c r="E62" s="10">
        <v>0</v>
      </c>
      <c r="F62" s="11">
        <v>5617</v>
      </c>
      <c r="G62" s="11">
        <v>0</v>
      </c>
      <c r="H62" s="11">
        <v>0</v>
      </c>
      <c r="I62" s="11">
        <v>0</v>
      </c>
    </row>
    <row r="63" spans="1:9" ht="38.25" x14ac:dyDescent="0.25">
      <c r="A63" s="13"/>
      <c r="B63" s="13"/>
      <c r="C63" s="16" t="s">
        <v>135</v>
      </c>
      <c r="D63" s="47" t="s">
        <v>116</v>
      </c>
      <c r="E63" s="10">
        <v>1018</v>
      </c>
      <c r="F63" s="11">
        <v>0</v>
      </c>
      <c r="G63" s="11">
        <v>0</v>
      </c>
      <c r="H63" s="11">
        <v>0</v>
      </c>
      <c r="I63" s="11">
        <v>0</v>
      </c>
    </row>
    <row r="64" spans="1:9" ht="38.25" x14ac:dyDescent="0.25">
      <c r="A64" s="13"/>
      <c r="B64" s="13"/>
      <c r="C64" s="14" t="s">
        <v>142</v>
      </c>
      <c r="D64" s="68" t="s">
        <v>105</v>
      </c>
      <c r="E64" s="10">
        <v>7061</v>
      </c>
      <c r="F64" s="62">
        <v>6079</v>
      </c>
      <c r="G64" s="11">
        <v>0</v>
      </c>
      <c r="H64" s="11">
        <v>0</v>
      </c>
      <c r="I64" s="11">
        <v>0</v>
      </c>
    </row>
    <row r="65" spans="1:9" x14ac:dyDescent="0.25">
      <c r="A65" s="13"/>
      <c r="B65" s="13">
        <v>34</v>
      </c>
      <c r="C65" s="14"/>
      <c r="D65" s="13" t="s">
        <v>54</v>
      </c>
      <c r="E65" s="10">
        <f>SUM(E66:E78)</f>
        <v>899</v>
      </c>
      <c r="F65" s="10">
        <f>SUM(F66:F78)</f>
        <v>876</v>
      </c>
      <c r="G65" s="10">
        <f>SUM(G66:G78)</f>
        <v>876</v>
      </c>
      <c r="H65" s="10">
        <f>SUM(H66:H78)</f>
        <v>876</v>
      </c>
      <c r="I65" s="10">
        <f>SUM(I66:I78)</f>
        <v>876</v>
      </c>
    </row>
    <row r="66" spans="1:9" x14ac:dyDescent="0.25">
      <c r="A66" s="13"/>
      <c r="B66" s="13"/>
      <c r="C66" s="14" t="s">
        <v>134</v>
      </c>
      <c r="D66" s="14" t="s">
        <v>18</v>
      </c>
      <c r="E66" s="10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x14ac:dyDescent="0.25">
      <c r="A67" s="13"/>
      <c r="B67" s="13"/>
      <c r="C67" s="16" t="s">
        <v>129</v>
      </c>
      <c r="D67" s="47" t="s">
        <v>55</v>
      </c>
      <c r="E67" s="10">
        <v>2</v>
      </c>
      <c r="F67" s="11">
        <v>133</v>
      </c>
      <c r="G67" s="11">
        <v>133</v>
      </c>
      <c r="H67" s="11">
        <v>133</v>
      </c>
      <c r="I67" s="11">
        <v>133</v>
      </c>
    </row>
    <row r="68" spans="1:9" ht="25.5" x14ac:dyDescent="0.25">
      <c r="A68" s="13"/>
      <c r="B68" s="13"/>
      <c r="C68" s="16" t="s">
        <v>128</v>
      </c>
      <c r="D68" s="47" t="s">
        <v>57</v>
      </c>
      <c r="E68" s="10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25.5" x14ac:dyDescent="0.25">
      <c r="A69" s="13"/>
      <c r="B69" s="13"/>
      <c r="C69" s="16" t="s">
        <v>122</v>
      </c>
      <c r="D69" s="47" t="s">
        <v>65</v>
      </c>
      <c r="E69" s="10">
        <v>897</v>
      </c>
      <c r="F69" s="11">
        <v>677</v>
      </c>
      <c r="G69" s="11">
        <v>677</v>
      </c>
      <c r="H69" s="11">
        <v>677</v>
      </c>
      <c r="I69" s="11">
        <v>677</v>
      </c>
    </row>
    <row r="70" spans="1:9" ht="25.5" x14ac:dyDescent="0.25">
      <c r="A70" s="13"/>
      <c r="B70" s="13"/>
      <c r="C70" s="16" t="s">
        <v>123</v>
      </c>
      <c r="D70" s="47" t="s">
        <v>80</v>
      </c>
      <c r="E70" s="10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x14ac:dyDescent="0.25">
      <c r="A71" s="13"/>
      <c r="B71" s="13"/>
      <c r="C71" s="16" t="s">
        <v>140</v>
      </c>
      <c r="D71" s="68" t="s">
        <v>103</v>
      </c>
      <c r="E71" s="10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ht="25.5" x14ac:dyDescent="0.25">
      <c r="A72" s="13"/>
      <c r="B72" s="13"/>
      <c r="C72" s="16" t="s">
        <v>138</v>
      </c>
      <c r="D72" s="68" t="s">
        <v>96</v>
      </c>
      <c r="E72" s="10">
        <v>0</v>
      </c>
      <c r="F72" s="11">
        <v>0</v>
      </c>
      <c r="G72" s="11">
        <v>0</v>
      </c>
      <c r="H72" s="11">
        <v>0</v>
      </c>
      <c r="I72" s="11">
        <v>0</v>
      </c>
    </row>
    <row r="73" spans="1:9" ht="25.5" x14ac:dyDescent="0.25">
      <c r="A73" s="13"/>
      <c r="B73" s="13"/>
      <c r="C73" s="16" t="s">
        <v>141</v>
      </c>
      <c r="D73" s="47" t="s">
        <v>61</v>
      </c>
      <c r="E73" s="10">
        <v>0</v>
      </c>
      <c r="F73" s="11">
        <v>66</v>
      </c>
      <c r="G73" s="11">
        <v>66</v>
      </c>
      <c r="H73" s="11">
        <v>66</v>
      </c>
      <c r="I73" s="11">
        <v>66</v>
      </c>
    </row>
    <row r="74" spans="1:9" ht="38.25" x14ac:dyDescent="0.25">
      <c r="A74" s="13"/>
      <c r="B74" s="13"/>
      <c r="C74" s="16" t="s">
        <v>139</v>
      </c>
      <c r="D74" s="68" t="s">
        <v>98</v>
      </c>
      <c r="E74" s="10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ht="25.5" x14ac:dyDescent="0.25">
      <c r="A75" s="13"/>
      <c r="B75" s="13"/>
      <c r="C75" s="16" t="s">
        <v>136</v>
      </c>
      <c r="D75" s="47" t="s">
        <v>118</v>
      </c>
      <c r="E75" s="10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ht="38.25" x14ac:dyDescent="0.25">
      <c r="A76" s="13"/>
      <c r="B76" s="13"/>
      <c r="C76" s="16" t="s">
        <v>137</v>
      </c>
      <c r="D76" s="47" t="s">
        <v>86</v>
      </c>
      <c r="E76" s="10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ht="38.25" x14ac:dyDescent="0.25">
      <c r="A77" s="13"/>
      <c r="B77" s="13"/>
      <c r="C77" s="16" t="s">
        <v>135</v>
      </c>
      <c r="D77" s="47" t="s">
        <v>116</v>
      </c>
      <c r="E77" s="10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ht="38.25" x14ac:dyDescent="0.25">
      <c r="A78" s="13"/>
      <c r="B78" s="13"/>
      <c r="C78" s="14" t="s">
        <v>142</v>
      </c>
      <c r="D78" s="68" t="s">
        <v>105</v>
      </c>
      <c r="E78" s="10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ht="38.25" x14ac:dyDescent="0.25">
      <c r="A79" s="13"/>
      <c r="B79" s="13">
        <v>37</v>
      </c>
      <c r="C79" s="14"/>
      <c r="D79" s="69" t="s">
        <v>92</v>
      </c>
      <c r="E79" s="10">
        <f>E80</f>
        <v>47275</v>
      </c>
      <c r="F79" s="11">
        <f>F80</f>
        <v>37850</v>
      </c>
      <c r="G79" s="11">
        <f>G80</f>
        <v>37850</v>
      </c>
      <c r="H79" s="11">
        <f>H80</f>
        <v>37850</v>
      </c>
      <c r="I79" s="11">
        <f>I80</f>
        <v>37850</v>
      </c>
    </row>
    <row r="80" spans="1:9" x14ac:dyDescent="0.25">
      <c r="A80" s="13"/>
      <c r="B80" s="13"/>
      <c r="C80" s="14" t="s">
        <v>134</v>
      </c>
      <c r="D80" s="14" t="s">
        <v>18</v>
      </c>
      <c r="E80" s="62">
        <v>47275</v>
      </c>
      <c r="F80" s="62">
        <v>37850</v>
      </c>
      <c r="G80" s="11">
        <v>37850</v>
      </c>
      <c r="H80" s="11">
        <v>37850</v>
      </c>
      <c r="I80" s="11">
        <v>37850</v>
      </c>
    </row>
    <row r="81" spans="1:9" ht="25.5" x14ac:dyDescent="0.25">
      <c r="A81" s="15">
        <v>4</v>
      </c>
      <c r="B81" s="15"/>
      <c r="C81" s="15"/>
      <c r="D81" s="24" t="s">
        <v>24</v>
      </c>
      <c r="E81" s="76">
        <f>E82</f>
        <v>42065</v>
      </c>
      <c r="F81" s="76">
        <f>F82</f>
        <v>70473</v>
      </c>
      <c r="G81" s="76">
        <f>G82</f>
        <v>60391</v>
      </c>
      <c r="H81" s="76">
        <f>H82</f>
        <v>60391</v>
      </c>
      <c r="I81" s="76">
        <f>I82</f>
        <v>60391</v>
      </c>
    </row>
    <row r="82" spans="1:9" ht="38.25" x14ac:dyDescent="0.25">
      <c r="A82" s="16"/>
      <c r="B82" s="16">
        <v>42</v>
      </c>
      <c r="C82" s="16"/>
      <c r="D82" s="48" t="s">
        <v>40</v>
      </c>
      <c r="E82" s="10">
        <f>SUM(E83:E98)</f>
        <v>42065</v>
      </c>
      <c r="F82" s="10">
        <f>SUM(F83:F98)</f>
        <v>70473</v>
      </c>
      <c r="G82" s="10">
        <f>SUM(G83:G98)</f>
        <v>60391</v>
      </c>
      <c r="H82" s="10">
        <f>SUM(H83:H98)</f>
        <v>60391</v>
      </c>
      <c r="I82" s="10">
        <f>SUM(I83:I98)</f>
        <v>60391</v>
      </c>
    </row>
    <row r="83" spans="1:9" x14ac:dyDescent="0.25">
      <c r="A83" s="16"/>
      <c r="B83" s="16"/>
      <c r="C83" s="14" t="s">
        <v>134</v>
      </c>
      <c r="D83" s="14" t="s">
        <v>18</v>
      </c>
      <c r="E83" s="10">
        <v>0</v>
      </c>
      <c r="F83" s="11">
        <v>0</v>
      </c>
      <c r="G83" s="11">
        <v>0</v>
      </c>
      <c r="H83" s="11">
        <v>0</v>
      </c>
      <c r="I83" s="11">
        <v>0</v>
      </c>
    </row>
    <row r="84" spans="1:9" x14ac:dyDescent="0.25">
      <c r="A84" s="16"/>
      <c r="B84" s="16"/>
      <c r="C84" s="16" t="s">
        <v>129</v>
      </c>
      <c r="D84" s="47" t="s">
        <v>55</v>
      </c>
      <c r="E84" s="62">
        <v>2</v>
      </c>
      <c r="F84" s="62">
        <v>929</v>
      </c>
      <c r="G84" s="11">
        <v>929</v>
      </c>
      <c r="H84" s="11">
        <v>929</v>
      </c>
      <c r="I84" s="11">
        <v>929</v>
      </c>
    </row>
    <row r="85" spans="1:9" ht="25.5" x14ac:dyDescent="0.25">
      <c r="A85" s="16"/>
      <c r="B85" s="16"/>
      <c r="C85" s="16" t="s">
        <v>128</v>
      </c>
      <c r="D85" s="47" t="s">
        <v>57</v>
      </c>
      <c r="E85" s="10">
        <v>126</v>
      </c>
      <c r="F85" s="62">
        <v>664</v>
      </c>
      <c r="G85" s="11">
        <v>664</v>
      </c>
      <c r="H85" s="11">
        <v>664</v>
      </c>
      <c r="I85" s="11">
        <v>664</v>
      </c>
    </row>
    <row r="86" spans="1:9" ht="25.5" x14ac:dyDescent="0.25">
      <c r="A86" s="16"/>
      <c r="B86" s="16"/>
      <c r="C86" s="16" t="s">
        <v>122</v>
      </c>
      <c r="D86" s="47" t="s">
        <v>65</v>
      </c>
      <c r="E86" s="60">
        <v>37582</v>
      </c>
      <c r="F86" s="62">
        <v>54153</v>
      </c>
      <c r="G86" s="11">
        <v>54153</v>
      </c>
      <c r="H86" s="11">
        <v>54153</v>
      </c>
      <c r="I86" s="11">
        <v>54153</v>
      </c>
    </row>
    <row r="87" spans="1:9" ht="25.5" x14ac:dyDescent="0.25">
      <c r="A87" s="16"/>
      <c r="B87" s="16"/>
      <c r="C87" s="16" t="s">
        <v>123</v>
      </c>
      <c r="D87" s="47" t="s">
        <v>80</v>
      </c>
      <c r="E87" s="10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x14ac:dyDescent="0.25">
      <c r="A88" s="16"/>
      <c r="B88" s="16"/>
      <c r="C88" s="16" t="s">
        <v>140</v>
      </c>
      <c r="D88" s="68" t="s">
        <v>103</v>
      </c>
      <c r="E88" s="10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ht="25.5" x14ac:dyDescent="0.25">
      <c r="A89" s="16"/>
      <c r="B89" s="16"/>
      <c r="C89" s="16" t="s">
        <v>138</v>
      </c>
      <c r="D89" s="68" t="s">
        <v>96</v>
      </c>
      <c r="E89" s="10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ht="25.5" x14ac:dyDescent="0.25">
      <c r="A90" s="16"/>
      <c r="B90" s="16"/>
      <c r="C90" s="16" t="s">
        <v>141</v>
      </c>
      <c r="D90" s="47" t="s">
        <v>61</v>
      </c>
      <c r="E90" s="62">
        <v>3982</v>
      </c>
      <c r="F90" s="60">
        <v>3982</v>
      </c>
      <c r="G90" s="60">
        <v>3982</v>
      </c>
      <c r="H90" s="60">
        <v>3982</v>
      </c>
      <c r="I90" s="60">
        <v>3982</v>
      </c>
    </row>
    <row r="91" spans="1:9" ht="38.25" x14ac:dyDescent="0.25">
      <c r="A91" s="16"/>
      <c r="B91" s="16"/>
      <c r="C91" s="16" t="s">
        <v>139</v>
      </c>
      <c r="D91" s="68" t="s">
        <v>98</v>
      </c>
      <c r="E91" s="10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x14ac:dyDescent="0.25">
      <c r="A92" s="16"/>
      <c r="B92" s="16"/>
      <c r="C92" s="16" t="s">
        <v>130</v>
      </c>
      <c r="D92" s="47" t="s">
        <v>67</v>
      </c>
      <c r="E92" s="60">
        <v>235</v>
      </c>
      <c r="F92" s="11">
        <v>398</v>
      </c>
      <c r="G92" s="11">
        <v>663</v>
      </c>
      <c r="H92" s="11">
        <v>663</v>
      </c>
      <c r="I92" s="11">
        <v>663</v>
      </c>
    </row>
    <row r="93" spans="1:9" ht="25.5" x14ac:dyDescent="0.25">
      <c r="A93" s="16"/>
      <c r="B93" s="16"/>
      <c r="C93" s="16" t="s">
        <v>136</v>
      </c>
      <c r="D93" s="47" t="s">
        <v>118</v>
      </c>
      <c r="E93" s="10"/>
      <c r="F93" s="11">
        <v>0</v>
      </c>
      <c r="G93" s="11">
        <v>0</v>
      </c>
      <c r="H93" s="11">
        <v>0</v>
      </c>
      <c r="I93" s="11">
        <v>0</v>
      </c>
    </row>
    <row r="94" spans="1:9" ht="25.5" x14ac:dyDescent="0.25">
      <c r="A94" s="16"/>
      <c r="B94" s="16"/>
      <c r="C94" s="16" t="s">
        <v>144</v>
      </c>
      <c r="D94" s="47" t="s">
        <v>84</v>
      </c>
      <c r="E94" s="10">
        <v>0</v>
      </c>
      <c r="F94" s="62">
        <v>265</v>
      </c>
      <c r="G94" s="11">
        <v>0</v>
      </c>
      <c r="H94" s="11">
        <v>0</v>
      </c>
      <c r="I94" s="11">
        <v>0</v>
      </c>
    </row>
    <row r="95" spans="1:9" ht="25.5" x14ac:dyDescent="0.25">
      <c r="A95" s="16"/>
      <c r="B95" s="16"/>
      <c r="C95" s="16" t="s">
        <v>143</v>
      </c>
      <c r="D95" s="70" t="s">
        <v>85</v>
      </c>
      <c r="E95" s="10">
        <v>138</v>
      </c>
      <c r="F95" s="62">
        <v>0</v>
      </c>
      <c r="G95" s="11">
        <v>0</v>
      </c>
      <c r="H95" s="11">
        <v>0</v>
      </c>
      <c r="I95" s="11">
        <v>0</v>
      </c>
    </row>
    <row r="96" spans="1:9" ht="38.25" x14ac:dyDescent="0.25">
      <c r="A96" s="16"/>
      <c r="B96" s="16"/>
      <c r="C96" s="16" t="s">
        <v>146</v>
      </c>
      <c r="D96" s="47" t="s">
        <v>114</v>
      </c>
      <c r="E96" s="10">
        <v>0</v>
      </c>
      <c r="F96" s="11">
        <v>2517</v>
      </c>
      <c r="G96" s="11">
        <v>0</v>
      </c>
      <c r="H96" s="11">
        <v>0</v>
      </c>
      <c r="I96" s="11">
        <v>0</v>
      </c>
    </row>
    <row r="97" spans="1:9" ht="38.25" x14ac:dyDescent="0.25">
      <c r="A97" s="16"/>
      <c r="B97" s="16"/>
      <c r="C97" s="16" t="s">
        <v>137</v>
      </c>
      <c r="D97" s="47" t="s">
        <v>86</v>
      </c>
      <c r="E97" s="10">
        <v>0</v>
      </c>
      <c r="F97" s="60">
        <v>7565</v>
      </c>
      <c r="G97" s="11">
        <v>0</v>
      </c>
      <c r="H97" s="11">
        <v>0</v>
      </c>
      <c r="I97" s="11">
        <v>0</v>
      </c>
    </row>
    <row r="98" spans="1:9" ht="38.25" x14ac:dyDescent="0.25">
      <c r="A98" s="16"/>
      <c r="B98" s="16"/>
      <c r="C98" s="16" t="s">
        <v>135</v>
      </c>
      <c r="D98" s="47" t="s">
        <v>116</v>
      </c>
      <c r="E98" s="10">
        <v>0</v>
      </c>
      <c r="F98" s="11">
        <v>0</v>
      </c>
      <c r="G98" s="11">
        <v>0</v>
      </c>
      <c r="H98" s="11">
        <v>0</v>
      </c>
      <c r="I98" s="11">
        <v>0</v>
      </c>
    </row>
  </sheetData>
  <mergeCells count="5">
    <mergeCell ref="A7:I7"/>
    <mergeCell ref="A29:I29"/>
    <mergeCell ref="A1:I1"/>
    <mergeCell ref="A3:I3"/>
    <mergeCell ref="A5:I5"/>
  </mergeCells>
  <pageMargins left="0.7" right="0.7" top="0.75" bottom="0.75" header="0.3" footer="0.3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5"/>
  <sheetViews>
    <sheetView topLeftCell="A134" workbookViewId="0">
      <selection activeCell="F163" sqref="F16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40.28515625" bestFit="1" customWidth="1"/>
    <col min="5" max="9" width="25.28515625" style="59" customWidth="1"/>
    <col min="12" max="12" width="11.7109375" bestFit="1" customWidth="1"/>
  </cols>
  <sheetData>
    <row r="1" spans="1:12" ht="42" customHeight="1" x14ac:dyDescent="0.25">
      <c r="A1" s="84" t="s">
        <v>109</v>
      </c>
      <c r="B1" s="84"/>
      <c r="C1" s="84"/>
      <c r="D1" s="84"/>
      <c r="E1" s="84"/>
      <c r="F1" s="84"/>
      <c r="G1" s="84"/>
      <c r="H1" s="84"/>
      <c r="I1" s="84"/>
    </row>
    <row r="2" spans="1:12" ht="18" x14ac:dyDescent="0.25">
      <c r="A2" s="5"/>
      <c r="B2" s="5"/>
      <c r="C2" s="5"/>
      <c r="D2" s="5"/>
      <c r="E2" s="52"/>
      <c r="F2" s="52"/>
      <c r="G2" s="52"/>
      <c r="H2" s="53"/>
      <c r="I2" s="53"/>
    </row>
    <row r="3" spans="1:12" ht="18" customHeight="1" x14ac:dyDescent="0.25">
      <c r="A3" s="84" t="s">
        <v>25</v>
      </c>
      <c r="B3" s="85"/>
      <c r="C3" s="85"/>
      <c r="D3" s="85"/>
      <c r="E3" s="85"/>
      <c r="F3" s="85"/>
      <c r="G3" s="85"/>
      <c r="H3" s="85"/>
      <c r="I3" s="85"/>
    </row>
    <row r="4" spans="1:12" ht="18" x14ac:dyDescent="0.25">
      <c r="A4" s="5"/>
      <c r="B4" s="5"/>
      <c r="C4" s="5"/>
      <c r="D4" s="5"/>
      <c r="E4" s="52"/>
      <c r="F4" s="52"/>
      <c r="G4" s="52"/>
      <c r="H4" s="53"/>
      <c r="I4" s="53"/>
    </row>
    <row r="5" spans="1:12" ht="25.5" x14ac:dyDescent="0.25">
      <c r="A5" s="120" t="s">
        <v>27</v>
      </c>
      <c r="B5" s="121"/>
      <c r="C5" s="122"/>
      <c r="D5" s="21" t="s">
        <v>28</v>
      </c>
      <c r="E5" s="54" t="s">
        <v>43</v>
      </c>
      <c r="F5" s="55" t="s">
        <v>44</v>
      </c>
      <c r="G5" s="55" t="s">
        <v>45</v>
      </c>
      <c r="H5" s="55" t="s">
        <v>35</v>
      </c>
      <c r="I5" s="55" t="s">
        <v>46</v>
      </c>
    </row>
    <row r="6" spans="1:12" x14ac:dyDescent="0.25">
      <c r="A6" s="112" t="s">
        <v>48</v>
      </c>
      <c r="B6" s="113"/>
      <c r="C6" s="114"/>
      <c r="D6" s="27" t="s">
        <v>47</v>
      </c>
      <c r="E6" s="71">
        <f>E7+E60+E79+E90+E94+E105+E134+E152+E163+E170+E177+E141</f>
        <v>2083786</v>
      </c>
      <c r="F6" s="71">
        <f>F7+F60+F79+F90+F94+F105+F134+F152+F163+F170+F177+F141</f>
        <v>2342418</v>
      </c>
      <c r="G6" s="71">
        <f>G7+G60+G79+G90+G94+G105+G134+G152+G163+G171+G177</f>
        <v>2489412</v>
      </c>
      <c r="H6" s="71">
        <f>H7+H60+H79+H90+H94+H105+H134+H152+H163+H171+H177</f>
        <v>2489412</v>
      </c>
      <c r="I6" s="71">
        <f>I7+I60+I79+I90+I94+I105+I134+I152+I163+I171+I177</f>
        <v>2489412</v>
      </c>
    </row>
    <row r="7" spans="1:12" x14ac:dyDescent="0.25">
      <c r="A7" s="112" t="s">
        <v>49</v>
      </c>
      <c r="B7" s="113"/>
      <c r="C7" s="114"/>
      <c r="D7" s="65" t="s">
        <v>50</v>
      </c>
      <c r="E7" s="71">
        <f>E8+E12+E17+E21+E25+E30+E34+E38+E42+E49+E52+E46+E55</f>
        <v>259362</v>
      </c>
      <c r="F7" s="71">
        <f>F8+F12+F17+F21+F25+F30+F34+F38+F42+F49+F52</f>
        <v>416419</v>
      </c>
      <c r="G7" s="71">
        <f>G8+G12+G17+G21+G25+G30+G34+G38+G42+G49+G52</f>
        <v>409709</v>
      </c>
      <c r="H7" s="71">
        <f>H8+H12+H17+H21+H25+H30+H34+H38+H42+H49+H52</f>
        <v>409709</v>
      </c>
      <c r="I7" s="71">
        <f>I8+I12+I17+I21+I25+I30+I34+I38+I42+I49+I52</f>
        <v>409709</v>
      </c>
    </row>
    <row r="8" spans="1:12" x14ac:dyDescent="0.25">
      <c r="A8" s="115" t="s">
        <v>52</v>
      </c>
      <c r="B8" s="116"/>
      <c r="C8" s="117"/>
      <c r="D8" s="41" t="s">
        <v>51</v>
      </c>
      <c r="E8" s="60">
        <f>E9</f>
        <v>386</v>
      </c>
      <c r="F8" s="60">
        <f t="shared" ref="F8:I8" si="0">F9</f>
        <v>1884</v>
      </c>
      <c r="G8" s="60">
        <f t="shared" si="0"/>
        <v>929</v>
      </c>
      <c r="H8" s="60">
        <f t="shared" si="0"/>
        <v>929</v>
      </c>
      <c r="I8" s="60">
        <f t="shared" si="0"/>
        <v>929</v>
      </c>
    </row>
    <row r="9" spans="1:12" x14ac:dyDescent="0.25">
      <c r="A9" s="108">
        <v>3</v>
      </c>
      <c r="B9" s="109"/>
      <c r="C9" s="110"/>
      <c r="D9" s="26" t="s">
        <v>22</v>
      </c>
      <c r="E9" s="60">
        <f>E10+E11</f>
        <v>386</v>
      </c>
      <c r="F9" s="60">
        <f t="shared" ref="F9:I9" si="1">F10+F11</f>
        <v>1884</v>
      </c>
      <c r="G9" s="60">
        <f t="shared" si="1"/>
        <v>929</v>
      </c>
      <c r="H9" s="60">
        <f t="shared" si="1"/>
        <v>929</v>
      </c>
      <c r="I9" s="60">
        <f t="shared" si="1"/>
        <v>929</v>
      </c>
    </row>
    <row r="10" spans="1:12" x14ac:dyDescent="0.25">
      <c r="A10" s="105">
        <v>31</v>
      </c>
      <c r="B10" s="106"/>
      <c r="C10" s="107"/>
      <c r="D10" s="26" t="s">
        <v>23</v>
      </c>
      <c r="E10" s="60">
        <v>0</v>
      </c>
      <c r="F10" s="61">
        <v>0</v>
      </c>
      <c r="G10" s="62">
        <v>0</v>
      </c>
      <c r="H10" s="62">
        <v>0</v>
      </c>
      <c r="I10" s="63">
        <v>0</v>
      </c>
      <c r="L10" s="59"/>
    </row>
    <row r="11" spans="1:12" x14ac:dyDescent="0.25">
      <c r="A11" s="105">
        <v>32</v>
      </c>
      <c r="B11" s="106"/>
      <c r="C11" s="107"/>
      <c r="D11" s="26" t="s">
        <v>29</v>
      </c>
      <c r="E11" s="60">
        <v>386</v>
      </c>
      <c r="F11" s="61">
        <v>1884</v>
      </c>
      <c r="G11" s="62">
        <v>929</v>
      </c>
      <c r="H11" s="62">
        <v>929</v>
      </c>
      <c r="I11" s="63">
        <v>929</v>
      </c>
      <c r="L11" s="59"/>
    </row>
    <row r="12" spans="1:12" x14ac:dyDescent="0.25">
      <c r="A12" s="115" t="s">
        <v>53</v>
      </c>
      <c r="B12" s="116"/>
      <c r="C12" s="117"/>
      <c r="D12" s="46" t="s">
        <v>55</v>
      </c>
      <c r="E12" s="60">
        <f>E13</f>
        <v>4884</v>
      </c>
      <c r="F12" s="60">
        <f t="shared" ref="F12" si="2">F13</f>
        <v>4530</v>
      </c>
      <c r="G12" s="60">
        <f t="shared" ref="G12" si="3">G13</f>
        <v>5030</v>
      </c>
      <c r="H12" s="60">
        <f t="shared" ref="H12" si="4">H13</f>
        <v>5030</v>
      </c>
      <c r="I12" s="60">
        <f t="shared" ref="I12" si="5">I13</f>
        <v>5030</v>
      </c>
      <c r="L12" s="59"/>
    </row>
    <row r="13" spans="1:12" x14ac:dyDescent="0.25">
      <c r="A13" s="108">
        <v>3</v>
      </c>
      <c r="B13" s="109"/>
      <c r="C13" s="110"/>
      <c r="D13" s="42" t="s">
        <v>22</v>
      </c>
      <c r="E13" s="60">
        <f>E14+E15+E16</f>
        <v>4884</v>
      </c>
      <c r="F13" s="60">
        <f>F14+F15+F16</f>
        <v>4530</v>
      </c>
      <c r="G13" s="60">
        <f t="shared" ref="G13:I13" si="6">G14+G15+G16</f>
        <v>5030</v>
      </c>
      <c r="H13" s="60">
        <f t="shared" si="6"/>
        <v>5030</v>
      </c>
      <c r="I13" s="60">
        <f t="shared" si="6"/>
        <v>5030</v>
      </c>
      <c r="L13" s="59"/>
    </row>
    <row r="14" spans="1:12" x14ac:dyDescent="0.25">
      <c r="A14" s="105">
        <v>31</v>
      </c>
      <c r="B14" s="106"/>
      <c r="C14" s="107"/>
      <c r="D14" s="42" t="s">
        <v>23</v>
      </c>
      <c r="E14" s="60">
        <v>426</v>
      </c>
      <c r="F14" s="61">
        <v>426</v>
      </c>
      <c r="G14" s="62">
        <v>427</v>
      </c>
      <c r="H14" s="62">
        <v>427</v>
      </c>
      <c r="I14" s="62">
        <v>427</v>
      </c>
      <c r="L14" s="59"/>
    </row>
    <row r="15" spans="1:12" x14ac:dyDescent="0.25">
      <c r="A15" s="105">
        <v>32</v>
      </c>
      <c r="B15" s="106"/>
      <c r="C15" s="107"/>
      <c r="D15" s="42" t="s">
        <v>29</v>
      </c>
      <c r="E15" s="60">
        <v>4456</v>
      </c>
      <c r="F15" s="61">
        <v>3971</v>
      </c>
      <c r="G15" s="62">
        <v>4470</v>
      </c>
      <c r="H15" s="62">
        <v>4470</v>
      </c>
      <c r="I15" s="62">
        <v>4470</v>
      </c>
      <c r="L15" s="59"/>
    </row>
    <row r="16" spans="1:12" x14ac:dyDescent="0.25">
      <c r="A16" s="105">
        <v>34</v>
      </c>
      <c r="B16" s="106"/>
      <c r="C16" s="107"/>
      <c r="D16" s="42" t="s">
        <v>54</v>
      </c>
      <c r="E16" s="60">
        <v>2</v>
      </c>
      <c r="F16" s="61">
        <v>133</v>
      </c>
      <c r="G16" s="62">
        <v>133</v>
      </c>
      <c r="H16" s="62">
        <v>133</v>
      </c>
      <c r="I16" s="62">
        <v>133</v>
      </c>
      <c r="L16" s="59"/>
    </row>
    <row r="17" spans="1:9" x14ac:dyDescent="0.25">
      <c r="A17" s="115" t="s">
        <v>56</v>
      </c>
      <c r="B17" s="116"/>
      <c r="C17" s="117"/>
      <c r="D17" s="46" t="s">
        <v>57</v>
      </c>
      <c r="E17" s="60">
        <f>E18</f>
        <v>61477</v>
      </c>
      <c r="F17" s="60">
        <f t="shared" ref="F17:I17" si="7">F18</f>
        <v>67858</v>
      </c>
      <c r="G17" s="60">
        <f t="shared" si="7"/>
        <v>62300</v>
      </c>
      <c r="H17" s="60">
        <f t="shared" si="7"/>
        <v>62300</v>
      </c>
      <c r="I17" s="60">
        <f t="shared" si="7"/>
        <v>62300</v>
      </c>
    </row>
    <row r="18" spans="1:9" x14ac:dyDescent="0.25">
      <c r="A18" s="108">
        <v>3</v>
      </c>
      <c r="B18" s="109"/>
      <c r="C18" s="110"/>
      <c r="D18" s="42" t="s">
        <v>22</v>
      </c>
      <c r="E18" s="60">
        <f>E19+E20</f>
        <v>61477</v>
      </c>
      <c r="F18" s="60">
        <f>F19+F20</f>
        <v>67858</v>
      </c>
      <c r="G18" s="60">
        <f>G19+G20</f>
        <v>62300</v>
      </c>
      <c r="H18" s="60">
        <f>H19+H20</f>
        <v>62300</v>
      </c>
      <c r="I18" s="60">
        <f>I19+I20</f>
        <v>62300</v>
      </c>
    </row>
    <row r="19" spans="1:9" x14ac:dyDescent="0.25">
      <c r="A19" s="105">
        <v>31</v>
      </c>
      <c r="B19" s="106"/>
      <c r="C19" s="107"/>
      <c r="D19" s="42" t="s">
        <v>23</v>
      </c>
      <c r="E19" s="60">
        <v>0</v>
      </c>
      <c r="F19" s="61">
        <v>0</v>
      </c>
      <c r="G19" s="62">
        <v>0</v>
      </c>
      <c r="H19" s="62">
        <v>0</v>
      </c>
      <c r="I19" s="62">
        <v>0</v>
      </c>
    </row>
    <row r="20" spans="1:9" x14ac:dyDescent="0.25">
      <c r="A20" s="105">
        <v>32</v>
      </c>
      <c r="B20" s="106"/>
      <c r="C20" s="107"/>
      <c r="D20" s="42" t="s">
        <v>29</v>
      </c>
      <c r="E20" s="60">
        <v>61477</v>
      </c>
      <c r="F20" s="61">
        <v>67858</v>
      </c>
      <c r="G20" s="62">
        <v>62300</v>
      </c>
      <c r="H20" s="62">
        <v>62300</v>
      </c>
      <c r="I20" s="62">
        <v>62300</v>
      </c>
    </row>
    <row r="21" spans="1:9" x14ac:dyDescent="0.25">
      <c r="A21" s="115" t="s">
        <v>59</v>
      </c>
      <c r="B21" s="116"/>
      <c r="C21" s="117"/>
      <c r="D21" s="46" t="s">
        <v>58</v>
      </c>
      <c r="E21" s="60">
        <f>E22</f>
        <v>245</v>
      </c>
      <c r="F21" s="60">
        <f t="shared" ref="F21" si="8">F22</f>
        <v>245</v>
      </c>
      <c r="G21" s="60">
        <f t="shared" ref="G21" si="9">G22</f>
        <v>245</v>
      </c>
      <c r="H21" s="60">
        <f t="shared" ref="H21" si="10">H22</f>
        <v>245</v>
      </c>
      <c r="I21" s="60">
        <f t="shared" ref="I21" si="11">I22</f>
        <v>245</v>
      </c>
    </row>
    <row r="22" spans="1:9" x14ac:dyDescent="0.25">
      <c r="A22" s="108">
        <v>3</v>
      </c>
      <c r="B22" s="109"/>
      <c r="C22" s="110"/>
      <c r="D22" s="42" t="s">
        <v>22</v>
      </c>
      <c r="E22" s="60">
        <f>E23+E24</f>
        <v>245</v>
      </c>
      <c r="F22" s="60">
        <f>F23+F24</f>
        <v>245</v>
      </c>
      <c r="G22" s="60">
        <f>G23+G24</f>
        <v>245</v>
      </c>
      <c r="H22" s="60">
        <f>H23+H24</f>
        <v>245</v>
      </c>
      <c r="I22" s="60">
        <f>I23+I24</f>
        <v>245</v>
      </c>
    </row>
    <row r="23" spans="1:9" x14ac:dyDescent="0.25">
      <c r="A23" s="105">
        <v>31</v>
      </c>
      <c r="B23" s="106"/>
      <c r="C23" s="107"/>
      <c r="D23" s="42" t="s">
        <v>23</v>
      </c>
      <c r="E23" s="60">
        <v>0</v>
      </c>
      <c r="F23" s="61">
        <v>0</v>
      </c>
      <c r="G23" s="62">
        <v>0</v>
      </c>
      <c r="H23" s="62">
        <v>0</v>
      </c>
      <c r="I23" s="62">
        <v>0</v>
      </c>
    </row>
    <row r="24" spans="1:9" x14ac:dyDescent="0.25">
      <c r="A24" s="105">
        <v>32</v>
      </c>
      <c r="B24" s="106"/>
      <c r="C24" s="107"/>
      <c r="D24" s="42" t="s">
        <v>29</v>
      </c>
      <c r="E24" s="60">
        <v>245</v>
      </c>
      <c r="F24" s="61">
        <v>245</v>
      </c>
      <c r="G24" s="62">
        <v>245</v>
      </c>
      <c r="H24" s="62">
        <v>245</v>
      </c>
      <c r="I24" s="62">
        <v>245</v>
      </c>
    </row>
    <row r="25" spans="1:9" x14ac:dyDescent="0.25">
      <c r="A25" s="115" t="s">
        <v>60</v>
      </c>
      <c r="B25" s="116"/>
      <c r="C25" s="117"/>
      <c r="D25" s="46" t="s">
        <v>61</v>
      </c>
      <c r="E25" s="60">
        <f>E26</f>
        <v>163780</v>
      </c>
      <c r="F25" s="60">
        <f t="shared" ref="F25" si="12">F26</f>
        <v>158392</v>
      </c>
      <c r="G25" s="60">
        <f t="shared" ref="G25" si="13">G26</f>
        <v>166233</v>
      </c>
      <c r="H25" s="60">
        <f t="shared" ref="H25" si="14">H26</f>
        <v>166233</v>
      </c>
      <c r="I25" s="60">
        <f t="shared" ref="I25" si="15">I26</f>
        <v>166233</v>
      </c>
    </row>
    <row r="26" spans="1:9" x14ac:dyDescent="0.25">
      <c r="A26" s="108">
        <v>3</v>
      </c>
      <c r="B26" s="109"/>
      <c r="C26" s="110"/>
      <c r="D26" s="42" t="s">
        <v>22</v>
      </c>
      <c r="E26" s="60">
        <f>E27+E28+E29</f>
        <v>163780</v>
      </c>
      <c r="F26" s="60">
        <f>F27+F28+F29</f>
        <v>158392</v>
      </c>
      <c r="G26" s="60">
        <f>G27+G28+G29</f>
        <v>166233</v>
      </c>
      <c r="H26" s="60">
        <f t="shared" ref="H26:I26" si="16">H27+H28+H29</f>
        <v>166233</v>
      </c>
      <c r="I26" s="60">
        <f t="shared" si="16"/>
        <v>166233</v>
      </c>
    </row>
    <row r="27" spans="1:9" x14ac:dyDescent="0.25">
      <c r="A27" s="105">
        <v>31</v>
      </c>
      <c r="B27" s="106"/>
      <c r="C27" s="107"/>
      <c r="D27" s="42" t="s">
        <v>23</v>
      </c>
      <c r="E27" s="60">
        <v>0</v>
      </c>
      <c r="F27" s="61">
        <v>0</v>
      </c>
      <c r="G27" s="62">
        <v>0</v>
      </c>
      <c r="H27" s="62">
        <v>0</v>
      </c>
      <c r="I27" s="62">
        <v>0</v>
      </c>
    </row>
    <row r="28" spans="1:9" x14ac:dyDescent="0.25">
      <c r="A28" s="105">
        <v>32</v>
      </c>
      <c r="B28" s="106"/>
      <c r="C28" s="107"/>
      <c r="D28" s="42" t="s">
        <v>29</v>
      </c>
      <c r="E28" s="60">
        <v>163780</v>
      </c>
      <c r="F28" s="61">
        <v>158326</v>
      </c>
      <c r="G28" s="62">
        <v>166167</v>
      </c>
      <c r="H28" s="62">
        <v>166167</v>
      </c>
      <c r="I28" s="62">
        <v>166167</v>
      </c>
    </row>
    <row r="29" spans="1:9" x14ac:dyDescent="0.25">
      <c r="A29" s="105">
        <v>34</v>
      </c>
      <c r="B29" s="106"/>
      <c r="C29" s="107"/>
      <c r="D29" s="42" t="s">
        <v>54</v>
      </c>
      <c r="E29" s="60">
        <v>0</v>
      </c>
      <c r="F29" s="61">
        <v>66</v>
      </c>
      <c r="G29" s="62">
        <v>66</v>
      </c>
      <c r="H29" s="62">
        <v>66</v>
      </c>
      <c r="I29" s="62">
        <v>66</v>
      </c>
    </row>
    <row r="30" spans="1:9" x14ac:dyDescent="0.25">
      <c r="A30" s="115" t="s">
        <v>62</v>
      </c>
      <c r="B30" s="116"/>
      <c r="C30" s="117"/>
      <c r="D30" s="46" t="s">
        <v>63</v>
      </c>
      <c r="E30" s="60">
        <f>E31</f>
        <v>0</v>
      </c>
      <c r="F30" s="60">
        <f t="shared" ref="F30" si="17">F31</f>
        <v>479</v>
      </c>
      <c r="G30" s="60">
        <f t="shared" ref="G30" si="18">G31</f>
        <v>479</v>
      </c>
      <c r="H30" s="60">
        <f t="shared" ref="H30" si="19">H31</f>
        <v>479</v>
      </c>
      <c r="I30" s="60">
        <f t="shared" ref="I30" si="20">I31</f>
        <v>479</v>
      </c>
    </row>
    <row r="31" spans="1:9" x14ac:dyDescent="0.25">
      <c r="A31" s="108">
        <v>3</v>
      </c>
      <c r="B31" s="109"/>
      <c r="C31" s="110"/>
      <c r="D31" s="42" t="s">
        <v>22</v>
      </c>
      <c r="E31" s="60">
        <f>E32+E33</f>
        <v>0</v>
      </c>
      <c r="F31" s="60">
        <f>F32+F33</f>
        <v>479</v>
      </c>
      <c r="G31" s="60">
        <f>G32+G33</f>
        <v>479</v>
      </c>
      <c r="H31" s="60">
        <f>H32+H33</f>
        <v>479</v>
      </c>
      <c r="I31" s="60">
        <f>I32+I33</f>
        <v>479</v>
      </c>
    </row>
    <row r="32" spans="1:9" x14ac:dyDescent="0.25">
      <c r="A32" s="105">
        <v>31</v>
      </c>
      <c r="B32" s="106"/>
      <c r="C32" s="107"/>
      <c r="D32" s="42" t="s">
        <v>23</v>
      </c>
      <c r="E32" s="60">
        <v>0</v>
      </c>
      <c r="F32" s="61">
        <v>0</v>
      </c>
      <c r="G32" s="62">
        <v>0</v>
      </c>
      <c r="H32" s="62">
        <v>0</v>
      </c>
      <c r="I32" s="62">
        <v>0</v>
      </c>
    </row>
    <row r="33" spans="1:12" x14ac:dyDescent="0.25">
      <c r="A33" s="105">
        <v>32</v>
      </c>
      <c r="B33" s="106"/>
      <c r="C33" s="107"/>
      <c r="D33" s="42" t="s">
        <v>29</v>
      </c>
      <c r="E33" s="60">
        <v>0</v>
      </c>
      <c r="F33" s="61">
        <v>479</v>
      </c>
      <c r="G33" s="62">
        <v>479</v>
      </c>
      <c r="H33" s="62">
        <v>479</v>
      </c>
      <c r="I33" s="62">
        <v>479</v>
      </c>
    </row>
    <row r="34" spans="1:12" x14ac:dyDescent="0.25">
      <c r="A34" s="115" t="s">
        <v>64</v>
      </c>
      <c r="B34" s="116"/>
      <c r="C34" s="117"/>
      <c r="D34" s="46" t="s">
        <v>65</v>
      </c>
      <c r="E34" s="60">
        <f>E35</f>
        <v>12089</v>
      </c>
      <c r="F34" s="60">
        <f t="shared" ref="F34" si="21">F35</f>
        <v>173537</v>
      </c>
      <c r="G34" s="60">
        <f t="shared" ref="G34" si="22">G35</f>
        <v>173935</v>
      </c>
      <c r="H34" s="60">
        <f t="shared" ref="H34" si="23">H35</f>
        <v>173935</v>
      </c>
      <c r="I34" s="60">
        <f t="shared" ref="I34" si="24">I35</f>
        <v>173935</v>
      </c>
    </row>
    <row r="35" spans="1:12" x14ac:dyDescent="0.25">
      <c r="A35" s="108">
        <v>3</v>
      </c>
      <c r="B35" s="109"/>
      <c r="C35" s="110"/>
      <c r="D35" s="42" t="s">
        <v>22</v>
      </c>
      <c r="E35" s="60">
        <f>E36+E37</f>
        <v>12089</v>
      </c>
      <c r="F35" s="60">
        <f t="shared" ref="F35" si="25">F36+F37</f>
        <v>173537</v>
      </c>
      <c r="G35" s="60">
        <f t="shared" ref="G35" si="26">G36+G37</f>
        <v>173935</v>
      </c>
      <c r="H35" s="60">
        <f t="shared" ref="H35" si="27">H36+H37</f>
        <v>173935</v>
      </c>
      <c r="I35" s="60">
        <f t="shared" ref="I35" si="28">I36+I37</f>
        <v>173935</v>
      </c>
    </row>
    <row r="36" spans="1:12" x14ac:dyDescent="0.25">
      <c r="A36" s="105">
        <v>31</v>
      </c>
      <c r="B36" s="106"/>
      <c r="C36" s="107"/>
      <c r="D36" s="42" t="s">
        <v>23</v>
      </c>
      <c r="E36" s="60">
        <v>543</v>
      </c>
      <c r="F36" s="61">
        <v>2819</v>
      </c>
      <c r="G36" s="62">
        <v>3217</v>
      </c>
      <c r="H36" s="62">
        <v>3217</v>
      </c>
      <c r="I36" s="62">
        <v>3217</v>
      </c>
      <c r="L36" s="59"/>
    </row>
    <row r="37" spans="1:12" x14ac:dyDescent="0.25">
      <c r="A37" s="105">
        <v>32</v>
      </c>
      <c r="B37" s="106"/>
      <c r="C37" s="107"/>
      <c r="D37" s="42" t="s">
        <v>29</v>
      </c>
      <c r="E37" s="60">
        <v>11546</v>
      </c>
      <c r="F37" s="61">
        <v>170718</v>
      </c>
      <c r="G37" s="62">
        <v>170718</v>
      </c>
      <c r="H37" s="62">
        <v>170718</v>
      </c>
      <c r="I37" s="63">
        <v>170718</v>
      </c>
    </row>
    <row r="38" spans="1:12" x14ac:dyDescent="0.25">
      <c r="A38" s="115" t="s">
        <v>66</v>
      </c>
      <c r="B38" s="116"/>
      <c r="C38" s="117"/>
      <c r="D38" s="46" t="s">
        <v>67</v>
      </c>
      <c r="E38" s="60">
        <f>E39</f>
        <v>0</v>
      </c>
      <c r="F38" s="60">
        <f t="shared" ref="F38" si="29">F39</f>
        <v>398</v>
      </c>
      <c r="G38" s="60">
        <f t="shared" ref="G38" si="30">G39</f>
        <v>133</v>
      </c>
      <c r="H38" s="60">
        <f t="shared" ref="H38" si="31">H39</f>
        <v>133</v>
      </c>
      <c r="I38" s="60">
        <f t="shared" ref="I38" si="32">I39</f>
        <v>133</v>
      </c>
    </row>
    <row r="39" spans="1:12" x14ac:dyDescent="0.25">
      <c r="A39" s="108">
        <v>3</v>
      </c>
      <c r="B39" s="109"/>
      <c r="C39" s="110"/>
      <c r="D39" s="42" t="s">
        <v>22</v>
      </c>
      <c r="E39" s="60">
        <f>E40+E41</f>
        <v>0</v>
      </c>
      <c r="F39" s="60">
        <f>F40+F41</f>
        <v>398</v>
      </c>
      <c r="G39" s="60">
        <f>G40+G41</f>
        <v>133</v>
      </c>
      <c r="H39" s="60">
        <f>H40+H41</f>
        <v>133</v>
      </c>
      <c r="I39" s="60">
        <f>I40+I41</f>
        <v>133</v>
      </c>
    </row>
    <row r="40" spans="1:12" x14ac:dyDescent="0.25">
      <c r="A40" s="105">
        <v>31</v>
      </c>
      <c r="B40" s="106"/>
      <c r="C40" s="107"/>
      <c r="D40" s="42" t="s">
        <v>23</v>
      </c>
      <c r="E40" s="60">
        <v>0</v>
      </c>
      <c r="F40" s="61">
        <v>0</v>
      </c>
      <c r="G40" s="62">
        <v>0</v>
      </c>
      <c r="H40" s="62">
        <v>0</v>
      </c>
      <c r="I40" s="62">
        <v>0</v>
      </c>
    </row>
    <row r="41" spans="1:12" x14ac:dyDescent="0.25">
      <c r="A41" s="105">
        <v>32</v>
      </c>
      <c r="B41" s="106"/>
      <c r="C41" s="107"/>
      <c r="D41" s="42" t="s">
        <v>29</v>
      </c>
      <c r="E41" s="60">
        <v>0</v>
      </c>
      <c r="F41" s="61">
        <v>398</v>
      </c>
      <c r="G41" s="62">
        <v>133</v>
      </c>
      <c r="H41" s="62">
        <v>133</v>
      </c>
      <c r="I41" s="62">
        <v>133</v>
      </c>
    </row>
    <row r="42" spans="1:12" x14ac:dyDescent="0.25">
      <c r="A42" s="115" t="s">
        <v>68</v>
      </c>
      <c r="B42" s="116"/>
      <c r="C42" s="117"/>
      <c r="D42" s="46" t="s">
        <v>69</v>
      </c>
      <c r="E42" s="60">
        <f>E43</f>
        <v>26</v>
      </c>
      <c r="F42" s="60">
        <f t="shared" ref="F42" si="33">F43</f>
        <v>425</v>
      </c>
      <c r="G42" s="60">
        <f t="shared" ref="G42" si="34">G43</f>
        <v>425</v>
      </c>
      <c r="H42" s="60">
        <f t="shared" ref="H42" si="35">H43</f>
        <v>425</v>
      </c>
      <c r="I42" s="60">
        <f t="shared" ref="I42" si="36">I43</f>
        <v>425</v>
      </c>
    </row>
    <row r="43" spans="1:12" x14ac:dyDescent="0.25">
      <c r="A43" s="108">
        <v>3</v>
      </c>
      <c r="B43" s="109"/>
      <c r="C43" s="110"/>
      <c r="D43" s="42" t="s">
        <v>22</v>
      </c>
      <c r="E43" s="60">
        <f>E44+E45</f>
        <v>26</v>
      </c>
      <c r="F43" s="60">
        <f>F44+F45</f>
        <v>425</v>
      </c>
      <c r="G43" s="60">
        <f>G44+G45</f>
        <v>425</v>
      </c>
      <c r="H43" s="60">
        <f>H44+H45</f>
        <v>425</v>
      </c>
      <c r="I43" s="60">
        <f>I44+I45</f>
        <v>425</v>
      </c>
    </row>
    <row r="44" spans="1:12" x14ac:dyDescent="0.25">
      <c r="A44" s="105">
        <v>31</v>
      </c>
      <c r="B44" s="106"/>
      <c r="C44" s="107"/>
      <c r="D44" s="42" t="s">
        <v>23</v>
      </c>
      <c r="E44" s="60">
        <v>0</v>
      </c>
      <c r="F44" s="61">
        <v>0</v>
      </c>
      <c r="G44" s="62">
        <v>0</v>
      </c>
      <c r="H44" s="62">
        <v>0</v>
      </c>
      <c r="I44" s="62">
        <v>0</v>
      </c>
    </row>
    <row r="45" spans="1:12" x14ac:dyDescent="0.25">
      <c r="A45" s="105">
        <v>32</v>
      </c>
      <c r="B45" s="106"/>
      <c r="C45" s="107"/>
      <c r="D45" s="42" t="s">
        <v>29</v>
      </c>
      <c r="E45" s="60">
        <v>26</v>
      </c>
      <c r="F45" s="61">
        <v>425</v>
      </c>
      <c r="G45" s="62">
        <v>425</v>
      </c>
      <c r="H45" s="62">
        <v>425</v>
      </c>
      <c r="I45" s="62">
        <v>425</v>
      </c>
    </row>
    <row r="46" spans="1:12" ht="25.5" x14ac:dyDescent="0.25">
      <c r="A46" s="115" t="s">
        <v>111</v>
      </c>
      <c r="B46" s="116"/>
      <c r="C46" s="117"/>
      <c r="D46" s="47" t="s">
        <v>112</v>
      </c>
      <c r="E46" s="62">
        <f>E47</f>
        <v>200</v>
      </c>
      <c r="F46" s="62">
        <f>F47</f>
        <v>0</v>
      </c>
      <c r="G46" s="62">
        <f t="shared" ref="G46:I47" si="37">G47</f>
        <v>0</v>
      </c>
      <c r="H46" s="62">
        <f t="shared" si="37"/>
        <v>0</v>
      </c>
      <c r="I46" s="62">
        <f t="shared" si="37"/>
        <v>0</v>
      </c>
    </row>
    <row r="47" spans="1:12" x14ac:dyDescent="0.25">
      <c r="A47" s="108">
        <v>3</v>
      </c>
      <c r="B47" s="109"/>
      <c r="C47" s="110"/>
      <c r="D47" s="48" t="s">
        <v>22</v>
      </c>
      <c r="E47" s="60">
        <f>E48</f>
        <v>200</v>
      </c>
      <c r="F47" s="60">
        <f>F48</f>
        <v>0</v>
      </c>
      <c r="G47" s="60">
        <f t="shared" si="37"/>
        <v>0</v>
      </c>
      <c r="H47" s="60">
        <f t="shared" si="37"/>
        <v>0</v>
      </c>
      <c r="I47" s="60">
        <f t="shared" si="37"/>
        <v>0</v>
      </c>
    </row>
    <row r="48" spans="1:12" x14ac:dyDescent="0.25">
      <c r="A48" s="105">
        <v>32</v>
      </c>
      <c r="B48" s="106"/>
      <c r="C48" s="107"/>
      <c r="D48" s="48" t="s">
        <v>29</v>
      </c>
      <c r="E48" s="60">
        <v>200</v>
      </c>
      <c r="F48" s="62">
        <v>0</v>
      </c>
      <c r="G48" s="62">
        <v>0</v>
      </c>
      <c r="H48" s="62">
        <v>0</v>
      </c>
      <c r="I48" s="63">
        <v>0</v>
      </c>
    </row>
    <row r="49" spans="1:9" ht="25.5" x14ac:dyDescent="0.25">
      <c r="A49" s="115" t="s">
        <v>87</v>
      </c>
      <c r="B49" s="116"/>
      <c r="C49" s="117"/>
      <c r="D49" s="46" t="s">
        <v>84</v>
      </c>
      <c r="E49" s="62">
        <f>E50</f>
        <v>81</v>
      </c>
      <c r="F49" s="62">
        <f>F50</f>
        <v>3054</v>
      </c>
      <c r="G49" s="62">
        <f t="shared" ref="G49:G50" si="38">G50</f>
        <v>0</v>
      </c>
      <c r="H49" s="62">
        <f t="shared" ref="H49:H50" si="39">H50</f>
        <v>0</v>
      </c>
      <c r="I49" s="62">
        <f t="shared" ref="I49:I50" si="40">I50</f>
        <v>0</v>
      </c>
    </row>
    <row r="50" spans="1:9" x14ac:dyDescent="0.25">
      <c r="A50" s="108">
        <v>3</v>
      </c>
      <c r="B50" s="109"/>
      <c r="C50" s="110"/>
      <c r="D50" s="42" t="s">
        <v>22</v>
      </c>
      <c r="E50" s="60">
        <f>E51</f>
        <v>81</v>
      </c>
      <c r="F50" s="60">
        <f>F51</f>
        <v>3054</v>
      </c>
      <c r="G50" s="60">
        <f t="shared" si="38"/>
        <v>0</v>
      </c>
      <c r="H50" s="60">
        <f t="shared" si="39"/>
        <v>0</v>
      </c>
      <c r="I50" s="60">
        <f t="shared" si="40"/>
        <v>0</v>
      </c>
    </row>
    <row r="51" spans="1:9" x14ac:dyDescent="0.25">
      <c r="A51" s="105">
        <v>32</v>
      </c>
      <c r="B51" s="106"/>
      <c r="C51" s="107"/>
      <c r="D51" s="42" t="s">
        <v>29</v>
      </c>
      <c r="E51" s="60">
        <v>81</v>
      </c>
      <c r="F51" s="62">
        <v>3054</v>
      </c>
      <c r="G51" s="62">
        <v>0</v>
      </c>
      <c r="H51" s="62">
        <v>0</v>
      </c>
      <c r="I51" s="63">
        <v>0</v>
      </c>
    </row>
    <row r="52" spans="1:9" ht="25.5" x14ac:dyDescent="0.25">
      <c r="A52" s="115" t="s">
        <v>89</v>
      </c>
      <c r="B52" s="116"/>
      <c r="C52" s="117"/>
      <c r="D52" s="46" t="s">
        <v>86</v>
      </c>
      <c r="E52" s="62">
        <f>E53</f>
        <v>0</v>
      </c>
      <c r="F52" s="62">
        <f>F53</f>
        <v>5617</v>
      </c>
      <c r="G52" s="62">
        <f t="shared" ref="G52:G55" si="41">G53</f>
        <v>0</v>
      </c>
      <c r="H52" s="62">
        <f t="shared" ref="H52:H55" si="42">H53</f>
        <v>0</v>
      </c>
      <c r="I52" s="62">
        <f t="shared" ref="I52:I55" si="43">I53</f>
        <v>0</v>
      </c>
    </row>
    <row r="53" spans="1:9" x14ac:dyDescent="0.25">
      <c r="A53" s="108">
        <v>3</v>
      </c>
      <c r="B53" s="109"/>
      <c r="C53" s="110"/>
      <c r="D53" s="42" t="s">
        <v>22</v>
      </c>
      <c r="E53" s="60">
        <f>E54</f>
        <v>0</v>
      </c>
      <c r="F53" s="60">
        <f>F54</f>
        <v>5617</v>
      </c>
      <c r="G53" s="60">
        <f t="shared" si="41"/>
        <v>0</v>
      </c>
      <c r="H53" s="60">
        <f t="shared" si="42"/>
        <v>0</v>
      </c>
      <c r="I53" s="60">
        <f t="shared" si="43"/>
        <v>0</v>
      </c>
    </row>
    <row r="54" spans="1:9" x14ac:dyDescent="0.25">
      <c r="A54" s="105">
        <v>32</v>
      </c>
      <c r="B54" s="106"/>
      <c r="C54" s="107"/>
      <c r="D54" s="42" t="s">
        <v>29</v>
      </c>
      <c r="E54" s="60">
        <v>0</v>
      </c>
      <c r="F54" s="62">
        <v>5617</v>
      </c>
      <c r="G54" s="62">
        <v>0</v>
      </c>
      <c r="H54" s="62">
        <v>0</v>
      </c>
      <c r="I54" s="63">
        <v>0</v>
      </c>
    </row>
    <row r="55" spans="1:9" ht="25.5" x14ac:dyDescent="0.25">
      <c r="A55" s="115" t="s">
        <v>115</v>
      </c>
      <c r="B55" s="116"/>
      <c r="C55" s="117"/>
      <c r="D55" s="47" t="s">
        <v>116</v>
      </c>
      <c r="E55" s="62">
        <f>E56</f>
        <v>16194</v>
      </c>
      <c r="F55" s="62">
        <f>F56</f>
        <v>0</v>
      </c>
      <c r="G55" s="62">
        <f t="shared" si="41"/>
        <v>0</v>
      </c>
      <c r="H55" s="62">
        <f t="shared" si="42"/>
        <v>0</v>
      </c>
      <c r="I55" s="62">
        <f t="shared" si="43"/>
        <v>0</v>
      </c>
    </row>
    <row r="56" spans="1:9" x14ac:dyDescent="0.25">
      <c r="A56" s="108">
        <v>3</v>
      </c>
      <c r="B56" s="109"/>
      <c r="C56" s="110"/>
      <c r="D56" s="48" t="s">
        <v>22</v>
      </c>
      <c r="E56" s="60">
        <f>E58+E57</f>
        <v>16194</v>
      </c>
      <c r="F56" s="60">
        <f>F58</f>
        <v>0</v>
      </c>
      <c r="G56" s="60">
        <f>G58</f>
        <v>0</v>
      </c>
      <c r="H56" s="60">
        <f>H58</f>
        <v>0</v>
      </c>
      <c r="I56" s="60">
        <f>I58</f>
        <v>0</v>
      </c>
    </row>
    <row r="57" spans="1:9" x14ac:dyDescent="0.25">
      <c r="A57" s="105">
        <v>31</v>
      </c>
      <c r="B57" s="106"/>
      <c r="C57" s="107"/>
      <c r="D57" s="48" t="s">
        <v>23</v>
      </c>
      <c r="E57" s="60">
        <v>15176</v>
      </c>
      <c r="F57" s="61">
        <v>0</v>
      </c>
      <c r="G57" s="62">
        <v>0</v>
      </c>
      <c r="H57" s="62">
        <v>0</v>
      </c>
      <c r="I57" s="62">
        <v>0</v>
      </c>
    </row>
    <row r="58" spans="1:9" x14ac:dyDescent="0.25">
      <c r="A58" s="105">
        <v>32</v>
      </c>
      <c r="B58" s="106"/>
      <c r="C58" s="107"/>
      <c r="D58" s="48" t="s">
        <v>29</v>
      </c>
      <c r="E58" s="60">
        <v>1018</v>
      </c>
      <c r="F58" s="62">
        <v>0</v>
      </c>
      <c r="G58" s="62">
        <v>0</v>
      </c>
      <c r="H58" s="62">
        <v>0</v>
      </c>
      <c r="I58" s="63">
        <v>0</v>
      </c>
    </row>
    <row r="59" spans="1:9" x14ac:dyDescent="0.25">
      <c r="A59" s="49"/>
      <c r="B59" s="50"/>
      <c r="C59" s="51"/>
      <c r="D59" s="48"/>
      <c r="E59" s="56"/>
      <c r="F59" s="66"/>
      <c r="G59" s="57"/>
      <c r="H59" s="57"/>
      <c r="I59" s="58"/>
    </row>
    <row r="60" spans="1:9" ht="14.25" customHeight="1" x14ac:dyDescent="0.25">
      <c r="A60" s="112" t="s">
        <v>70</v>
      </c>
      <c r="B60" s="113"/>
      <c r="C60" s="114"/>
      <c r="D60" s="27" t="s">
        <v>71</v>
      </c>
      <c r="E60" s="71">
        <f>E61+E65+E68+E72+E75</f>
        <v>105508</v>
      </c>
      <c r="F60" s="71">
        <f>F61+F65+F68+F75</f>
        <v>136953</v>
      </c>
      <c r="G60" s="71">
        <f>G61+G65+G68</f>
        <v>150967</v>
      </c>
      <c r="H60" s="71">
        <f t="shared" ref="H60:I60" si="44">H61+H65+H68</f>
        <v>150967</v>
      </c>
      <c r="I60" s="71">
        <f t="shared" si="44"/>
        <v>150967</v>
      </c>
    </row>
    <row r="61" spans="1:9" ht="15" customHeight="1" x14ac:dyDescent="0.25">
      <c r="A61" s="115" t="s">
        <v>52</v>
      </c>
      <c r="B61" s="116"/>
      <c r="C61" s="117"/>
      <c r="D61" s="41" t="s">
        <v>51</v>
      </c>
      <c r="E61" s="62">
        <f>E62</f>
        <v>35868</v>
      </c>
      <c r="F61" s="62">
        <f>F62</f>
        <v>52513</v>
      </c>
      <c r="G61" s="62">
        <f t="shared" ref="G61:I61" si="45">G62</f>
        <v>52513</v>
      </c>
      <c r="H61" s="62">
        <f t="shared" si="45"/>
        <v>52513</v>
      </c>
      <c r="I61" s="62">
        <f t="shared" si="45"/>
        <v>52513</v>
      </c>
    </row>
    <row r="62" spans="1:9" x14ac:dyDescent="0.25">
      <c r="A62" s="108">
        <v>3</v>
      </c>
      <c r="B62" s="109"/>
      <c r="C62" s="110"/>
      <c r="D62" s="26" t="s">
        <v>22</v>
      </c>
      <c r="E62" s="60">
        <f>E63+E64</f>
        <v>35868</v>
      </c>
      <c r="F62" s="60">
        <f t="shared" ref="F62:I62" si="46">F63+F64</f>
        <v>52513</v>
      </c>
      <c r="G62" s="60">
        <f t="shared" si="46"/>
        <v>52513</v>
      </c>
      <c r="H62" s="60">
        <f t="shared" si="46"/>
        <v>52513</v>
      </c>
      <c r="I62" s="60">
        <f t="shared" si="46"/>
        <v>52513</v>
      </c>
    </row>
    <row r="63" spans="1:9" x14ac:dyDescent="0.25">
      <c r="A63" s="105">
        <v>31</v>
      </c>
      <c r="B63" s="106"/>
      <c r="C63" s="107"/>
      <c r="D63" s="42" t="s">
        <v>23</v>
      </c>
      <c r="E63" s="60">
        <v>35364</v>
      </c>
      <c r="F63" s="61">
        <v>52009</v>
      </c>
      <c r="G63" s="62">
        <v>52009</v>
      </c>
      <c r="H63" s="62">
        <v>52009</v>
      </c>
      <c r="I63" s="62">
        <v>52009</v>
      </c>
    </row>
    <row r="64" spans="1:9" x14ac:dyDescent="0.25">
      <c r="A64" s="105">
        <v>32</v>
      </c>
      <c r="B64" s="106"/>
      <c r="C64" s="107"/>
      <c r="D64" s="26" t="s">
        <v>29</v>
      </c>
      <c r="E64" s="60">
        <v>504</v>
      </c>
      <c r="F64" s="62">
        <v>504</v>
      </c>
      <c r="G64" s="62">
        <v>504</v>
      </c>
      <c r="H64" s="62">
        <v>504</v>
      </c>
      <c r="I64" s="63">
        <v>504</v>
      </c>
    </row>
    <row r="65" spans="1:9" x14ac:dyDescent="0.25">
      <c r="A65" s="115" t="s">
        <v>53</v>
      </c>
      <c r="B65" s="116"/>
      <c r="C65" s="117"/>
      <c r="D65" s="46" t="s">
        <v>55</v>
      </c>
      <c r="E65" s="62">
        <f>E66</f>
        <v>13867</v>
      </c>
      <c r="F65" s="62">
        <f>F66</f>
        <v>7963</v>
      </c>
      <c r="G65" s="62">
        <f t="shared" ref="G65:G66" si="47">G66</f>
        <v>18281</v>
      </c>
      <c r="H65" s="62">
        <f t="shared" ref="H65:H66" si="48">H66</f>
        <v>18281</v>
      </c>
      <c r="I65" s="62">
        <f t="shared" ref="I65:I66" si="49">I66</f>
        <v>18281</v>
      </c>
    </row>
    <row r="66" spans="1:9" x14ac:dyDescent="0.25">
      <c r="A66" s="108">
        <v>3</v>
      </c>
      <c r="B66" s="109"/>
      <c r="C66" s="110"/>
      <c r="D66" s="42" t="s">
        <v>22</v>
      </c>
      <c r="E66" s="60">
        <f>E67</f>
        <v>13867</v>
      </c>
      <c r="F66" s="60">
        <f>F67</f>
        <v>7963</v>
      </c>
      <c r="G66" s="60">
        <f t="shared" si="47"/>
        <v>18281</v>
      </c>
      <c r="H66" s="60">
        <f t="shared" si="48"/>
        <v>18281</v>
      </c>
      <c r="I66" s="60">
        <f t="shared" si="49"/>
        <v>18281</v>
      </c>
    </row>
    <row r="67" spans="1:9" x14ac:dyDescent="0.25">
      <c r="A67" s="105">
        <v>31</v>
      </c>
      <c r="B67" s="106"/>
      <c r="C67" s="107"/>
      <c r="D67" s="42" t="s">
        <v>23</v>
      </c>
      <c r="E67" s="60">
        <v>13867</v>
      </c>
      <c r="F67" s="61">
        <v>7963</v>
      </c>
      <c r="G67" s="62">
        <v>18281</v>
      </c>
      <c r="H67" s="62">
        <v>18281</v>
      </c>
      <c r="I67" s="62">
        <v>18281</v>
      </c>
    </row>
    <row r="68" spans="1:9" x14ac:dyDescent="0.25">
      <c r="A68" s="115" t="s">
        <v>56</v>
      </c>
      <c r="B68" s="116"/>
      <c r="C68" s="117"/>
      <c r="D68" s="46" t="s">
        <v>57</v>
      </c>
      <c r="E68" s="62">
        <f>E69</f>
        <v>35327</v>
      </c>
      <c r="F68" s="62">
        <f>F69</f>
        <v>60550</v>
      </c>
      <c r="G68" s="62">
        <f t="shared" ref="G68" si="50">G69</f>
        <v>80173</v>
      </c>
      <c r="H68" s="62">
        <f t="shared" ref="H68" si="51">H69</f>
        <v>80173</v>
      </c>
      <c r="I68" s="62">
        <f t="shared" ref="I68" si="52">I69</f>
        <v>80173</v>
      </c>
    </row>
    <row r="69" spans="1:9" x14ac:dyDescent="0.25">
      <c r="A69" s="108">
        <v>3</v>
      </c>
      <c r="B69" s="109"/>
      <c r="C69" s="110"/>
      <c r="D69" s="42" t="s">
        <v>22</v>
      </c>
      <c r="E69" s="60">
        <f>E70+E71</f>
        <v>35327</v>
      </c>
      <c r="F69" s="60">
        <f t="shared" ref="F69" si="53">F70+F71</f>
        <v>60550</v>
      </c>
      <c r="G69" s="60">
        <f t="shared" ref="G69" si="54">G70+G71</f>
        <v>80173</v>
      </c>
      <c r="H69" s="60">
        <f t="shared" ref="H69" si="55">H70+H71</f>
        <v>80173</v>
      </c>
      <c r="I69" s="60">
        <f t="shared" ref="I69" si="56">I70+I71</f>
        <v>80173</v>
      </c>
    </row>
    <row r="70" spans="1:9" x14ac:dyDescent="0.25">
      <c r="A70" s="105">
        <v>31</v>
      </c>
      <c r="B70" s="106"/>
      <c r="C70" s="107"/>
      <c r="D70" s="42" t="s">
        <v>23</v>
      </c>
      <c r="E70" s="60">
        <v>15139</v>
      </c>
      <c r="F70" s="61">
        <v>36663</v>
      </c>
      <c r="G70" s="62">
        <v>53817</v>
      </c>
      <c r="H70" s="62">
        <v>53817</v>
      </c>
      <c r="I70" s="62">
        <v>53817</v>
      </c>
    </row>
    <row r="71" spans="1:9" x14ac:dyDescent="0.25">
      <c r="A71" s="105">
        <v>32</v>
      </c>
      <c r="B71" s="106"/>
      <c r="C71" s="107"/>
      <c r="D71" s="42" t="s">
        <v>29</v>
      </c>
      <c r="E71" s="60">
        <v>20188</v>
      </c>
      <c r="F71" s="62">
        <v>23887</v>
      </c>
      <c r="G71" s="62">
        <v>26356</v>
      </c>
      <c r="H71" s="62">
        <v>26356</v>
      </c>
      <c r="I71" s="63">
        <v>26356</v>
      </c>
    </row>
    <row r="72" spans="1:9" ht="25.5" x14ac:dyDescent="0.25">
      <c r="A72" s="115" t="s">
        <v>117</v>
      </c>
      <c r="B72" s="116"/>
      <c r="C72" s="117"/>
      <c r="D72" s="47" t="s">
        <v>118</v>
      </c>
      <c r="E72" s="62">
        <f>E73</f>
        <v>2517</v>
      </c>
      <c r="F72" s="62">
        <f>F73</f>
        <v>0</v>
      </c>
      <c r="G72" s="62">
        <f t="shared" ref="G72:I73" si="57">G73</f>
        <v>0</v>
      </c>
      <c r="H72" s="62">
        <f t="shared" si="57"/>
        <v>0</v>
      </c>
      <c r="I72" s="62">
        <f t="shared" si="57"/>
        <v>0</v>
      </c>
    </row>
    <row r="73" spans="1:9" x14ac:dyDescent="0.25">
      <c r="A73" s="108">
        <v>3</v>
      </c>
      <c r="B73" s="109"/>
      <c r="C73" s="110"/>
      <c r="D73" s="48" t="s">
        <v>22</v>
      </c>
      <c r="E73" s="60">
        <f>E74</f>
        <v>2517</v>
      </c>
      <c r="F73" s="60">
        <f>F74</f>
        <v>0</v>
      </c>
      <c r="G73" s="60">
        <f t="shared" si="57"/>
        <v>0</v>
      </c>
      <c r="H73" s="60">
        <f t="shared" si="57"/>
        <v>0</v>
      </c>
      <c r="I73" s="60">
        <f t="shared" si="57"/>
        <v>0</v>
      </c>
    </row>
    <row r="74" spans="1:9" x14ac:dyDescent="0.25">
      <c r="A74" s="105">
        <v>31</v>
      </c>
      <c r="B74" s="106"/>
      <c r="C74" s="107"/>
      <c r="D74" s="48" t="s">
        <v>23</v>
      </c>
      <c r="E74" s="60">
        <v>2517</v>
      </c>
      <c r="F74" s="61">
        <v>0</v>
      </c>
      <c r="G74" s="62">
        <v>0</v>
      </c>
      <c r="H74" s="62">
        <v>0</v>
      </c>
      <c r="I74" s="62">
        <v>0</v>
      </c>
    </row>
    <row r="75" spans="1:9" ht="25.5" customHeight="1" x14ac:dyDescent="0.25">
      <c r="A75" s="115" t="s">
        <v>89</v>
      </c>
      <c r="B75" s="116"/>
      <c r="C75" s="117"/>
      <c r="D75" s="47" t="s">
        <v>86</v>
      </c>
      <c r="E75" s="62">
        <f>E76</f>
        <v>17929</v>
      </c>
      <c r="F75" s="62">
        <f>F76</f>
        <v>15927</v>
      </c>
      <c r="G75" s="62">
        <f t="shared" ref="G75:I76" si="58">G76</f>
        <v>0</v>
      </c>
      <c r="H75" s="62">
        <f t="shared" si="58"/>
        <v>0</v>
      </c>
      <c r="I75" s="62">
        <f t="shared" si="58"/>
        <v>0</v>
      </c>
    </row>
    <row r="76" spans="1:9" x14ac:dyDescent="0.25">
      <c r="A76" s="108">
        <v>3</v>
      </c>
      <c r="B76" s="109"/>
      <c r="C76" s="110"/>
      <c r="D76" s="48" t="s">
        <v>22</v>
      </c>
      <c r="E76" s="60">
        <f>E77</f>
        <v>17929</v>
      </c>
      <c r="F76" s="60">
        <f>F77</f>
        <v>15927</v>
      </c>
      <c r="G76" s="60">
        <f t="shared" si="58"/>
        <v>0</v>
      </c>
      <c r="H76" s="60">
        <f t="shared" si="58"/>
        <v>0</v>
      </c>
      <c r="I76" s="60">
        <f t="shared" si="58"/>
        <v>0</v>
      </c>
    </row>
    <row r="77" spans="1:9" x14ac:dyDescent="0.25">
      <c r="A77" s="105">
        <v>31</v>
      </c>
      <c r="B77" s="106"/>
      <c r="C77" s="107"/>
      <c r="D77" s="48" t="s">
        <v>23</v>
      </c>
      <c r="E77" s="60">
        <v>17929</v>
      </c>
      <c r="F77" s="61">
        <v>15927</v>
      </c>
      <c r="G77" s="62">
        <v>0</v>
      </c>
      <c r="H77" s="62">
        <v>0</v>
      </c>
      <c r="I77" s="62">
        <v>0</v>
      </c>
    </row>
    <row r="78" spans="1:9" x14ac:dyDescent="0.25">
      <c r="A78" s="49"/>
      <c r="B78" s="50"/>
      <c r="C78" s="51"/>
      <c r="D78" s="48"/>
      <c r="E78" s="60"/>
      <c r="F78" s="62"/>
      <c r="G78" s="62"/>
      <c r="H78" s="62"/>
      <c r="I78" s="63"/>
    </row>
    <row r="79" spans="1:9" x14ac:dyDescent="0.25">
      <c r="A79" s="112" t="s">
        <v>72</v>
      </c>
      <c r="B79" s="113"/>
      <c r="C79" s="114"/>
      <c r="D79" s="67" t="s">
        <v>73</v>
      </c>
      <c r="E79" s="71">
        <f t="shared" ref="E79:F79" si="59">E80+E83+E86</f>
        <v>7053</v>
      </c>
      <c r="F79" s="71">
        <f t="shared" si="59"/>
        <v>7799</v>
      </c>
      <c r="G79" s="71">
        <f>G80+G83+G86</f>
        <v>7034</v>
      </c>
      <c r="H79" s="71">
        <f t="shared" ref="H79:I79" si="60">H80+H83+H86</f>
        <v>7034</v>
      </c>
      <c r="I79" s="71">
        <f t="shared" si="60"/>
        <v>7034</v>
      </c>
    </row>
    <row r="80" spans="1:9" ht="25.5" x14ac:dyDescent="0.25">
      <c r="A80" s="115" t="s">
        <v>75</v>
      </c>
      <c r="B80" s="116"/>
      <c r="C80" s="117"/>
      <c r="D80" s="46" t="s">
        <v>74</v>
      </c>
      <c r="E80" s="62">
        <f>E81</f>
        <v>6105</v>
      </c>
      <c r="F80" s="62">
        <f>F81</f>
        <v>6105</v>
      </c>
      <c r="G80" s="62">
        <f t="shared" ref="G80:G81" si="61">G81</f>
        <v>6105</v>
      </c>
      <c r="H80" s="62">
        <f t="shared" ref="H80:H81" si="62">H81</f>
        <v>6105</v>
      </c>
      <c r="I80" s="62">
        <f t="shared" ref="I80:I81" si="63">I81</f>
        <v>6105</v>
      </c>
    </row>
    <row r="81" spans="1:9" x14ac:dyDescent="0.25">
      <c r="A81" s="108">
        <v>3</v>
      </c>
      <c r="B81" s="109"/>
      <c r="C81" s="110"/>
      <c r="D81" s="42" t="s">
        <v>22</v>
      </c>
      <c r="E81" s="60">
        <f>E82</f>
        <v>6105</v>
      </c>
      <c r="F81" s="60">
        <f>F82</f>
        <v>6105</v>
      </c>
      <c r="G81" s="60">
        <f t="shared" si="61"/>
        <v>6105</v>
      </c>
      <c r="H81" s="60">
        <f t="shared" si="62"/>
        <v>6105</v>
      </c>
      <c r="I81" s="60">
        <f t="shared" si="63"/>
        <v>6105</v>
      </c>
    </row>
    <row r="82" spans="1:9" x14ac:dyDescent="0.25">
      <c r="A82" s="105">
        <v>32</v>
      </c>
      <c r="B82" s="106"/>
      <c r="C82" s="107"/>
      <c r="D82" s="42" t="s">
        <v>29</v>
      </c>
      <c r="E82" s="60">
        <v>6105</v>
      </c>
      <c r="F82" s="62">
        <v>6105</v>
      </c>
      <c r="G82" s="62">
        <v>6105</v>
      </c>
      <c r="H82" s="62">
        <v>6105</v>
      </c>
      <c r="I82" s="63">
        <v>6105</v>
      </c>
    </row>
    <row r="83" spans="1:9" x14ac:dyDescent="0.25">
      <c r="A83" s="115" t="s">
        <v>64</v>
      </c>
      <c r="B83" s="116"/>
      <c r="C83" s="117"/>
      <c r="D83" s="46" t="s">
        <v>65</v>
      </c>
      <c r="E83" s="62">
        <f>E84</f>
        <v>219</v>
      </c>
      <c r="F83" s="62">
        <f>F84</f>
        <v>929</v>
      </c>
      <c r="G83" s="62">
        <f t="shared" ref="G83:G84" si="64">G84</f>
        <v>929</v>
      </c>
      <c r="H83" s="62">
        <f t="shared" ref="H83:H84" si="65">H84</f>
        <v>929</v>
      </c>
      <c r="I83" s="62">
        <f t="shared" ref="I83:I84" si="66">I84</f>
        <v>929</v>
      </c>
    </row>
    <row r="84" spans="1:9" x14ac:dyDescent="0.25">
      <c r="A84" s="108">
        <v>3</v>
      </c>
      <c r="B84" s="109"/>
      <c r="C84" s="110"/>
      <c r="D84" s="42" t="s">
        <v>22</v>
      </c>
      <c r="E84" s="60">
        <f>E85</f>
        <v>219</v>
      </c>
      <c r="F84" s="60">
        <f>F85</f>
        <v>929</v>
      </c>
      <c r="G84" s="60">
        <f t="shared" si="64"/>
        <v>929</v>
      </c>
      <c r="H84" s="60">
        <f t="shared" si="65"/>
        <v>929</v>
      </c>
      <c r="I84" s="60">
        <f t="shared" si="66"/>
        <v>929</v>
      </c>
    </row>
    <row r="85" spans="1:9" x14ac:dyDescent="0.25">
      <c r="A85" s="105">
        <v>32</v>
      </c>
      <c r="B85" s="106"/>
      <c r="C85" s="107"/>
      <c r="D85" s="42" t="s">
        <v>29</v>
      </c>
      <c r="E85" s="60">
        <v>219</v>
      </c>
      <c r="F85" s="62">
        <v>929</v>
      </c>
      <c r="G85" s="62">
        <v>929</v>
      </c>
      <c r="H85" s="62">
        <v>929</v>
      </c>
      <c r="I85" s="63">
        <v>929</v>
      </c>
    </row>
    <row r="86" spans="1:9" ht="25.5" x14ac:dyDescent="0.25">
      <c r="A86" s="115" t="s">
        <v>87</v>
      </c>
      <c r="B86" s="116"/>
      <c r="C86" s="117"/>
      <c r="D86" s="46" t="s">
        <v>84</v>
      </c>
      <c r="E86" s="62">
        <f>E87</f>
        <v>729</v>
      </c>
      <c r="F86" s="62">
        <f>F87</f>
        <v>765</v>
      </c>
      <c r="G86" s="62">
        <f t="shared" ref="G86:G87" si="67">G87</f>
        <v>0</v>
      </c>
      <c r="H86" s="62">
        <f t="shared" ref="H86:H87" si="68">H87</f>
        <v>0</v>
      </c>
      <c r="I86" s="62">
        <f t="shared" ref="I86:I87" si="69">I87</f>
        <v>0</v>
      </c>
    </row>
    <row r="87" spans="1:9" x14ac:dyDescent="0.25">
      <c r="A87" s="108">
        <v>3</v>
      </c>
      <c r="B87" s="109"/>
      <c r="C87" s="110"/>
      <c r="D87" s="42" t="s">
        <v>22</v>
      </c>
      <c r="E87" s="60">
        <f>E88</f>
        <v>729</v>
      </c>
      <c r="F87" s="60">
        <f>F88</f>
        <v>765</v>
      </c>
      <c r="G87" s="60">
        <f t="shared" si="67"/>
        <v>0</v>
      </c>
      <c r="H87" s="60">
        <f t="shared" si="68"/>
        <v>0</v>
      </c>
      <c r="I87" s="60">
        <f t="shared" si="69"/>
        <v>0</v>
      </c>
    </row>
    <row r="88" spans="1:9" x14ac:dyDescent="0.25">
      <c r="A88" s="105">
        <v>32</v>
      </c>
      <c r="B88" s="106"/>
      <c r="C88" s="107"/>
      <c r="D88" s="42" t="s">
        <v>29</v>
      </c>
      <c r="E88" s="60">
        <v>729</v>
      </c>
      <c r="F88" s="62">
        <v>765</v>
      </c>
      <c r="G88" s="62">
        <v>0</v>
      </c>
      <c r="H88" s="62">
        <v>0</v>
      </c>
      <c r="I88" s="63">
        <v>0</v>
      </c>
    </row>
    <row r="89" spans="1:9" x14ac:dyDescent="0.25">
      <c r="A89" s="43"/>
      <c r="B89" s="44"/>
      <c r="C89" s="45"/>
      <c r="D89" s="42"/>
      <c r="E89" s="60"/>
      <c r="F89" s="62"/>
      <c r="G89" s="62"/>
      <c r="H89" s="62"/>
      <c r="I89" s="63"/>
    </row>
    <row r="90" spans="1:9" ht="25.5" x14ac:dyDescent="0.25">
      <c r="A90" s="112" t="s">
        <v>76</v>
      </c>
      <c r="B90" s="113"/>
      <c r="C90" s="114"/>
      <c r="D90" s="67" t="s">
        <v>77</v>
      </c>
      <c r="E90" s="71">
        <f>E91</f>
        <v>0</v>
      </c>
      <c r="F90" s="71">
        <f>F91</f>
        <v>1704</v>
      </c>
      <c r="G90" s="71">
        <f>G91</f>
        <v>1704</v>
      </c>
      <c r="H90" s="71">
        <f t="shared" ref="H90:I90" si="70">H91</f>
        <v>1704</v>
      </c>
      <c r="I90" s="71">
        <f t="shared" si="70"/>
        <v>1704</v>
      </c>
    </row>
    <row r="91" spans="1:9" x14ac:dyDescent="0.25">
      <c r="A91" s="115" t="s">
        <v>64</v>
      </c>
      <c r="B91" s="116"/>
      <c r="C91" s="117"/>
      <c r="D91" s="46" t="s">
        <v>65</v>
      </c>
      <c r="E91" s="62">
        <f>E92</f>
        <v>0</v>
      </c>
      <c r="F91" s="62">
        <f>F92</f>
        <v>1704</v>
      </c>
      <c r="G91" s="62">
        <f t="shared" ref="G91:G92" si="71">G92</f>
        <v>1704</v>
      </c>
      <c r="H91" s="62">
        <f t="shared" ref="H91:H92" si="72">H92</f>
        <v>1704</v>
      </c>
      <c r="I91" s="62">
        <f t="shared" ref="I91:I92" si="73">I92</f>
        <v>1704</v>
      </c>
    </row>
    <row r="92" spans="1:9" x14ac:dyDescent="0.25">
      <c r="A92" s="108">
        <v>3</v>
      </c>
      <c r="B92" s="109"/>
      <c r="C92" s="110"/>
      <c r="D92" s="42" t="s">
        <v>22</v>
      </c>
      <c r="E92" s="60">
        <f>E93</f>
        <v>0</v>
      </c>
      <c r="F92" s="60">
        <f>F93</f>
        <v>1704</v>
      </c>
      <c r="G92" s="60">
        <f t="shared" si="71"/>
        <v>1704</v>
      </c>
      <c r="H92" s="60">
        <f t="shared" si="72"/>
        <v>1704</v>
      </c>
      <c r="I92" s="60">
        <f t="shared" si="73"/>
        <v>1704</v>
      </c>
    </row>
    <row r="93" spans="1:9" x14ac:dyDescent="0.25">
      <c r="A93" s="105">
        <v>32</v>
      </c>
      <c r="B93" s="106"/>
      <c r="C93" s="107"/>
      <c r="D93" s="42" t="s">
        <v>29</v>
      </c>
      <c r="E93" s="60">
        <v>0</v>
      </c>
      <c r="F93" s="62">
        <v>1704</v>
      </c>
      <c r="G93" s="62">
        <v>1704</v>
      </c>
      <c r="H93" s="62">
        <v>1704</v>
      </c>
      <c r="I93" s="63">
        <v>1704</v>
      </c>
    </row>
    <row r="94" spans="1:9" ht="25.5" x14ac:dyDescent="0.25">
      <c r="A94" s="112" t="s">
        <v>78</v>
      </c>
      <c r="B94" s="113"/>
      <c r="C94" s="114"/>
      <c r="D94" s="67" t="s">
        <v>79</v>
      </c>
      <c r="E94" s="71">
        <f t="shared" ref="E94:F94" si="74">E95+E100</f>
        <v>1586091</v>
      </c>
      <c r="F94" s="71">
        <f t="shared" si="74"/>
        <v>1627323</v>
      </c>
      <c r="G94" s="71">
        <f>G95+G100</f>
        <v>1789764</v>
      </c>
      <c r="H94" s="71">
        <f t="shared" ref="H94:I94" si="75">H95+H100</f>
        <v>1789764</v>
      </c>
      <c r="I94" s="71">
        <f t="shared" si="75"/>
        <v>1789764</v>
      </c>
    </row>
    <row r="95" spans="1:9" x14ac:dyDescent="0.25">
      <c r="A95" s="115" t="s">
        <v>64</v>
      </c>
      <c r="B95" s="116"/>
      <c r="C95" s="117"/>
      <c r="D95" s="46" t="s">
        <v>65</v>
      </c>
      <c r="E95" s="62">
        <f>E96</f>
        <v>4027</v>
      </c>
      <c r="F95" s="62">
        <f>F96</f>
        <v>2930</v>
      </c>
      <c r="G95" s="62">
        <f t="shared" ref="G95" si="76">G96</f>
        <v>2930</v>
      </c>
      <c r="H95" s="62">
        <f t="shared" ref="H95" si="77">H96</f>
        <v>2930</v>
      </c>
      <c r="I95" s="62">
        <f t="shared" ref="I95" si="78">I96</f>
        <v>2930</v>
      </c>
    </row>
    <row r="96" spans="1:9" x14ac:dyDescent="0.25">
      <c r="A96" s="108">
        <v>3</v>
      </c>
      <c r="B96" s="109"/>
      <c r="C96" s="110"/>
      <c r="D96" s="42" t="s">
        <v>22</v>
      </c>
      <c r="E96" s="60">
        <f>E98+E97+E99</f>
        <v>4027</v>
      </c>
      <c r="F96" s="60">
        <f>F98+F97+F99</f>
        <v>2930</v>
      </c>
      <c r="G96" s="60">
        <f t="shared" ref="G96:I96" si="79">G98+G97+G99</f>
        <v>2930</v>
      </c>
      <c r="H96" s="60">
        <f t="shared" si="79"/>
        <v>2930</v>
      </c>
      <c r="I96" s="60">
        <f t="shared" si="79"/>
        <v>2930</v>
      </c>
    </row>
    <row r="97" spans="1:9" x14ac:dyDescent="0.25">
      <c r="A97" s="105">
        <v>31</v>
      </c>
      <c r="B97" s="106"/>
      <c r="C97" s="107"/>
      <c r="D97" s="42" t="s">
        <v>23</v>
      </c>
      <c r="E97" s="60">
        <v>1927</v>
      </c>
      <c r="F97" s="61">
        <v>1414</v>
      </c>
      <c r="G97" s="62">
        <v>1414</v>
      </c>
      <c r="H97" s="62">
        <v>1414</v>
      </c>
      <c r="I97" s="62">
        <v>1414</v>
      </c>
    </row>
    <row r="98" spans="1:9" x14ac:dyDescent="0.25">
      <c r="A98" s="105">
        <v>32</v>
      </c>
      <c r="B98" s="106"/>
      <c r="C98" s="107"/>
      <c r="D98" s="42" t="s">
        <v>29</v>
      </c>
      <c r="E98" s="60">
        <v>1203</v>
      </c>
      <c r="F98" s="62">
        <v>839</v>
      </c>
      <c r="G98" s="62">
        <v>839</v>
      </c>
      <c r="H98" s="62">
        <v>839</v>
      </c>
      <c r="I98" s="63">
        <v>839</v>
      </c>
    </row>
    <row r="99" spans="1:9" x14ac:dyDescent="0.25">
      <c r="A99" s="105">
        <v>34</v>
      </c>
      <c r="B99" s="106"/>
      <c r="C99" s="107"/>
      <c r="D99" s="42" t="s">
        <v>54</v>
      </c>
      <c r="E99" s="60">
        <v>897</v>
      </c>
      <c r="F99" s="61">
        <v>677</v>
      </c>
      <c r="G99" s="62">
        <v>677</v>
      </c>
      <c r="H99" s="62">
        <v>677</v>
      </c>
      <c r="I99" s="62">
        <v>677</v>
      </c>
    </row>
    <row r="100" spans="1:9" x14ac:dyDescent="0.25">
      <c r="A100" s="115" t="s">
        <v>81</v>
      </c>
      <c r="B100" s="116"/>
      <c r="C100" s="117"/>
      <c r="D100" s="46" t="s">
        <v>80</v>
      </c>
      <c r="E100" s="62">
        <f>E101</f>
        <v>1582064</v>
      </c>
      <c r="F100" s="62">
        <f>F101</f>
        <v>1624393</v>
      </c>
      <c r="G100" s="62">
        <f t="shared" ref="G100" si="80">G101</f>
        <v>1786834</v>
      </c>
      <c r="H100" s="62">
        <f t="shared" ref="H100" si="81">H101</f>
        <v>1786834</v>
      </c>
      <c r="I100" s="62">
        <f t="shared" ref="I100" si="82">I101</f>
        <v>1786834</v>
      </c>
    </row>
    <row r="101" spans="1:9" x14ac:dyDescent="0.25">
      <c r="A101" s="108">
        <v>3</v>
      </c>
      <c r="B101" s="109"/>
      <c r="C101" s="110"/>
      <c r="D101" s="42" t="s">
        <v>22</v>
      </c>
      <c r="E101" s="60">
        <f>E103+E102</f>
        <v>1582064</v>
      </c>
      <c r="F101" s="60">
        <f>F103+F102</f>
        <v>1624393</v>
      </c>
      <c r="G101" s="60">
        <f t="shared" ref="G101:I101" si="83">G103+G102</f>
        <v>1786834</v>
      </c>
      <c r="H101" s="60">
        <f t="shared" si="83"/>
        <v>1786834</v>
      </c>
      <c r="I101" s="60">
        <f t="shared" si="83"/>
        <v>1786834</v>
      </c>
    </row>
    <row r="102" spans="1:9" x14ac:dyDescent="0.25">
      <c r="A102" s="105">
        <v>31</v>
      </c>
      <c r="B102" s="106"/>
      <c r="C102" s="107"/>
      <c r="D102" s="42" t="s">
        <v>23</v>
      </c>
      <c r="E102" s="60">
        <v>1517921</v>
      </c>
      <c r="F102" s="61">
        <v>1566792</v>
      </c>
      <c r="G102" s="62">
        <v>1723473</v>
      </c>
      <c r="H102" s="62">
        <v>1723473</v>
      </c>
      <c r="I102" s="62">
        <v>1723473</v>
      </c>
    </row>
    <row r="103" spans="1:9" x14ac:dyDescent="0.25">
      <c r="A103" s="105">
        <v>32</v>
      </c>
      <c r="B103" s="106"/>
      <c r="C103" s="107"/>
      <c r="D103" s="42" t="s">
        <v>29</v>
      </c>
      <c r="E103" s="60">
        <v>64143</v>
      </c>
      <c r="F103" s="62">
        <v>57601</v>
      </c>
      <c r="G103" s="62">
        <v>63361</v>
      </c>
      <c r="H103" s="62">
        <v>63361</v>
      </c>
      <c r="I103" s="63">
        <v>63361</v>
      </c>
    </row>
    <row r="104" spans="1:9" x14ac:dyDescent="0.25">
      <c r="A104" s="43"/>
      <c r="B104" s="44"/>
      <c r="C104" s="45"/>
      <c r="D104" s="42"/>
      <c r="E104" s="60"/>
      <c r="F104" s="62"/>
      <c r="G104" s="62"/>
      <c r="H104" s="62"/>
      <c r="I104" s="63"/>
    </row>
    <row r="105" spans="1:9" x14ac:dyDescent="0.25">
      <c r="A105" s="112" t="s">
        <v>83</v>
      </c>
      <c r="B105" s="113"/>
      <c r="C105" s="114"/>
      <c r="D105" s="67" t="s">
        <v>82</v>
      </c>
      <c r="E105" s="71">
        <f>E106+E109+E112+E115+E118+E121+E124+E130+E127</f>
        <v>42065</v>
      </c>
      <c r="F105" s="71">
        <f>F106+F109+F112+F115+F118+F121+F124+F130</f>
        <v>25347</v>
      </c>
      <c r="G105" s="71">
        <f>G106+G109+G112+G115+G118+G121+G124+G130</f>
        <v>15265</v>
      </c>
      <c r="H105" s="71">
        <f t="shared" ref="H105:I105" si="84">H106+H109+H112+H115+H118+H121+H124+H130</f>
        <v>15265</v>
      </c>
      <c r="I105" s="71">
        <f t="shared" si="84"/>
        <v>15265</v>
      </c>
    </row>
    <row r="106" spans="1:9" ht="15" customHeight="1" x14ac:dyDescent="0.25">
      <c r="A106" s="115" t="s">
        <v>53</v>
      </c>
      <c r="B106" s="116"/>
      <c r="C106" s="117"/>
      <c r="D106" s="41" t="s">
        <v>55</v>
      </c>
      <c r="E106" s="60">
        <f>E107</f>
        <v>2</v>
      </c>
      <c r="F106" s="60">
        <f t="shared" ref="F106:I106" si="85">F107</f>
        <v>929</v>
      </c>
      <c r="G106" s="60">
        <f t="shared" si="85"/>
        <v>929</v>
      </c>
      <c r="H106" s="60">
        <f t="shared" si="85"/>
        <v>929</v>
      </c>
      <c r="I106" s="60">
        <f t="shared" si="85"/>
        <v>929</v>
      </c>
    </row>
    <row r="107" spans="1:9" x14ac:dyDescent="0.25">
      <c r="A107" s="108">
        <v>4</v>
      </c>
      <c r="B107" s="109"/>
      <c r="C107" s="110"/>
      <c r="D107" s="26" t="s">
        <v>24</v>
      </c>
      <c r="E107" s="62">
        <f>E108</f>
        <v>2</v>
      </c>
      <c r="F107" s="62">
        <f>F108</f>
        <v>929</v>
      </c>
      <c r="G107" s="62">
        <f t="shared" ref="G107:I107" si="86">G108</f>
        <v>929</v>
      </c>
      <c r="H107" s="62">
        <f t="shared" si="86"/>
        <v>929</v>
      </c>
      <c r="I107" s="62">
        <f t="shared" si="86"/>
        <v>929</v>
      </c>
    </row>
    <row r="108" spans="1:9" ht="25.5" x14ac:dyDescent="0.25">
      <c r="A108" s="105">
        <v>42</v>
      </c>
      <c r="B108" s="106"/>
      <c r="C108" s="107"/>
      <c r="D108" s="26" t="s">
        <v>40</v>
      </c>
      <c r="E108" s="60">
        <v>2</v>
      </c>
      <c r="F108" s="62">
        <v>929</v>
      </c>
      <c r="G108" s="62">
        <v>929</v>
      </c>
      <c r="H108" s="62">
        <v>929</v>
      </c>
      <c r="I108" s="63">
        <v>929</v>
      </c>
    </row>
    <row r="109" spans="1:9" x14ac:dyDescent="0.25">
      <c r="A109" s="115" t="s">
        <v>56</v>
      </c>
      <c r="B109" s="116"/>
      <c r="C109" s="117"/>
      <c r="D109" s="46" t="s">
        <v>57</v>
      </c>
      <c r="E109" s="60">
        <f>E110</f>
        <v>126</v>
      </c>
      <c r="F109" s="60">
        <f t="shared" ref="F109" si="87">F110</f>
        <v>664</v>
      </c>
      <c r="G109" s="60">
        <f t="shared" ref="G109:G110" si="88">G110</f>
        <v>664</v>
      </c>
      <c r="H109" s="60">
        <f t="shared" ref="H109:H110" si="89">H110</f>
        <v>664</v>
      </c>
      <c r="I109" s="60">
        <f t="shared" ref="I109:I110" si="90">I110</f>
        <v>664</v>
      </c>
    </row>
    <row r="110" spans="1:9" x14ac:dyDescent="0.25">
      <c r="A110" s="108">
        <v>4</v>
      </c>
      <c r="B110" s="109"/>
      <c r="C110" s="110"/>
      <c r="D110" s="42" t="s">
        <v>24</v>
      </c>
      <c r="E110" s="62">
        <f>E111</f>
        <v>126</v>
      </c>
      <c r="F110" s="62">
        <f>F111</f>
        <v>664</v>
      </c>
      <c r="G110" s="62">
        <f t="shared" si="88"/>
        <v>664</v>
      </c>
      <c r="H110" s="62">
        <f t="shared" si="89"/>
        <v>664</v>
      </c>
      <c r="I110" s="62">
        <f t="shared" si="90"/>
        <v>664</v>
      </c>
    </row>
    <row r="111" spans="1:9" ht="25.5" x14ac:dyDescent="0.25">
      <c r="A111" s="105">
        <v>42</v>
      </c>
      <c r="B111" s="106"/>
      <c r="C111" s="107"/>
      <c r="D111" s="42" t="s">
        <v>40</v>
      </c>
      <c r="E111" s="60">
        <v>126</v>
      </c>
      <c r="F111" s="62">
        <v>664</v>
      </c>
      <c r="G111" s="62">
        <v>664</v>
      </c>
      <c r="H111" s="62">
        <v>664</v>
      </c>
      <c r="I111" s="63">
        <v>664</v>
      </c>
    </row>
    <row r="112" spans="1:9" x14ac:dyDescent="0.25">
      <c r="A112" s="115" t="s">
        <v>60</v>
      </c>
      <c r="B112" s="116"/>
      <c r="C112" s="117"/>
      <c r="D112" s="46" t="s">
        <v>61</v>
      </c>
      <c r="E112" s="60">
        <f>E113</f>
        <v>3982</v>
      </c>
      <c r="F112" s="60">
        <f t="shared" ref="F112" si="91">F113</f>
        <v>3982</v>
      </c>
      <c r="G112" s="60">
        <f t="shared" ref="G112:G113" si="92">G113</f>
        <v>3982</v>
      </c>
      <c r="H112" s="60">
        <f t="shared" ref="H112:H113" si="93">H113</f>
        <v>3982</v>
      </c>
      <c r="I112" s="60">
        <f t="shared" ref="I112:I113" si="94">I113</f>
        <v>3982</v>
      </c>
    </row>
    <row r="113" spans="1:9" x14ac:dyDescent="0.25">
      <c r="A113" s="108">
        <v>4</v>
      </c>
      <c r="B113" s="109"/>
      <c r="C113" s="110"/>
      <c r="D113" s="42" t="s">
        <v>24</v>
      </c>
      <c r="E113" s="62">
        <f>E114</f>
        <v>3982</v>
      </c>
      <c r="F113" s="62">
        <f>F114</f>
        <v>3982</v>
      </c>
      <c r="G113" s="62">
        <f t="shared" si="92"/>
        <v>3982</v>
      </c>
      <c r="H113" s="62">
        <f t="shared" si="93"/>
        <v>3982</v>
      </c>
      <c r="I113" s="62">
        <f t="shared" si="94"/>
        <v>3982</v>
      </c>
    </row>
    <row r="114" spans="1:9" ht="25.5" x14ac:dyDescent="0.25">
      <c r="A114" s="105">
        <v>42</v>
      </c>
      <c r="B114" s="106"/>
      <c r="C114" s="107"/>
      <c r="D114" s="42" t="s">
        <v>40</v>
      </c>
      <c r="E114" s="62">
        <v>3982</v>
      </c>
      <c r="F114" s="62">
        <v>3982</v>
      </c>
      <c r="G114" s="62">
        <v>3982</v>
      </c>
      <c r="H114" s="62">
        <v>3982</v>
      </c>
      <c r="I114" s="63">
        <v>3982</v>
      </c>
    </row>
    <row r="115" spans="1:9" x14ac:dyDescent="0.25">
      <c r="A115" s="115" t="s">
        <v>64</v>
      </c>
      <c r="B115" s="116"/>
      <c r="C115" s="117"/>
      <c r="D115" s="46" t="s">
        <v>65</v>
      </c>
      <c r="E115" s="60">
        <f>E116</f>
        <v>37582</v>
      </c>
      <c r="F115" s="60">
        <f t="shared" ref="F115" si="95">F116</f>
        <v>9027</v>
      </c>
      <c r="G115" s="60">
        <f t="shared" ref="G115:G116" si="96">G116</f>
        <v>9027</v>
      </c>
      <c r="H115" s="60">
        <f t="shared" ref="H115:H116" si="97">H116</f>
        <v>9027</v>
      </c>
      <c r="I115" s="60">
        <f t="shared" ref="I115:I116" si="98">I116</f>
        <v>9027</v>
      </c>
    </row>
    <row r="116" spans="1:9" x14ac:dyDescent="0.25">
      <c r="A116" s="108">
        <v>4</v>
      </c>
      <c r="B116" s="109"/>
      <c r="C116" s="110"/>
      <c r="D116" s="42" t="s">
        <v>24</v>
      </c>
      <c r="E116" s="62">
        <f>E117</f>
        <v>37582</v>
      </c>
      <c r="F116" s="62">
        <f>F117</f>
        <v>9027</v>
      </c>
      <c r="G116" s="62">
        <f t="shared" si="96"/>
        <v>9027</v>
      </c>
      <c r="H116" s="62">
        <f t="shared" si="97"/>
        <v>9027</v>
      </c>
      <c r="I116" s="62">
        <f t="shared" si="98"/>
        <v>9027</v>
      </c>
    </row>
    <row r="117" spans="1:9" ht="25.5" x14ac:dyDescent="0.25">
      <c r="A117" s="105">
        <v>42</v>
      </c>
      <c r="B117" s="106"/>
      <c r="C117" s="107"/>
      <c r="D117" s="42" t="s">
        <v>40</v>
      </c>
      <c r="E117" s="60">
        <v>37582</v>
      </c>
      <c r="F117" s="62">
        <v>9027</v>
      </c>
      <c r="G117" s="62">
        <v>9027</v>
      </c>
      <c r="H117" s="62">
        <v>9027</v>
      </c>
      <c r="I117" s="62">
        <v>9027</v>
      </c>
    </row>
    <row r="118" spans="1:9" x14ac:dyDescent="0.25">
      <c r="A118" s="115" t="s">
        <v>66</v>
      </c>
      <c r="B118" s="116"/>
      <c r="C118" s="117"/>
      <c r="D118" s="46" t="s">
        <v>67</v>
      </c>
      <c r="E118" s="60">
        <f>E119</f>
        <v>235</v>
      </c>
      <c r="F118" s="60">
        <f t="shared" ref="F118" si="99">F119</f>
        <v>398</v>
      </c>
      <c r="G118" s="60">
        <f t="shared" ref="G118:G119" si="100">G119</f>
        <v>663</v>
      </c>
      <c r="H118" s="60">
        <f t="shared" ref="H118:H119" si="101">H119</f>
        <v>663</v>
      </c>
      <c r="I118" s="60">
        <f t="shared" ref="I118:I119" si="102">I119</f>
        <v>663</v>
      </c>
    </row>
    <row r="119" spans="1:9" x14ac:dyDescent="0.25">
      <c r="A119" s="108">
        <v>4</v>
      </c>
      <c r="B119" s="109"/>
      <c r="C119" s="110"/>
      <c r="D119" s="42" t="s">
        <v>24</v>
      </c>
      <c r="E119" s="62">
        <f>E120</f>
        <v>235</v>
      </c>
      <c r="F119" s="62">
        <f>F120</f>
        <v>398</v>
      </c>
      <c r="G119" s="62">
        <f t="shared" si="100"/>
        <v>663</v>
      </c>
      <c r="H119" s="62">
        <f t="shared" si="101"/>
        <v>663</v>
      </c>
      <c r="I119" s="62">
        <f t="shared" si="102"/>
        <v>663</v>
      </c>
    </row>
    <row r="120" spans="1:9" ht="25.5" x14ac:dyDescent="0.25">
      <c r="A120" s="105">
        <v>42</v>
      </c>
      <c r="B120" s="106"/>
      <c r="C120" s="107"/>
      <c r="D120" s="42" t="s">
        <v>40</v>
      </c>
      <c r="E120" s="60">
        <v>235</v>
      </c>
      <c r="F120" s="62">
        <v>398</v>
      </c>
      <c r="G120" s="62">
        <v>663</v>
      </c>
      <c r="H120" s="62">
        <v>663</v>
      </c>
      <c r="I120" s="63">
        <v>663</v>
      </c>
    </row>
    <row r="121" spans="1:9" ht="25.5" x14ac:dyDescent="0.25">
      <c r="A121" s="115" t="s">
        <v>87</v>
      </c>
      <c r="B121" s="116"/>
      <c r="C121" s="117"/>
      <c r="D121" s="46" t="s">
        <v>84</v>
      </c>
      <c r="E121" s="60">
        <f>E122</f>
        <v>0</v>
      </c>
      <c r="F121" s="60">
        <f t="shared" ref="F121" si="103">F122</f>
        <v>265</v>
      </c>
      <c r="G121" s="60">
        <f t="shared" ref="G121:G122" si="104">G122</f>
        <v>0</v>
      </c>
      <c r="H121" s="60">
        <f t="shared" ref="H121:H122" si="105">H122</f>
        <v>0</v>
      </c>
      <c r="I121" s="60">
        <f t="shared" ref="I121:I122" si="106">I122</f>
        <v>0</v>
      </c>
    </row>
    <row r="122" spans="1:9" x14ac:dyDescent="0.25">
      <c r="A122" s="108">
        <v>4</v>
      </c>
      <c r="B122" s="109"/>
      <c r="C122" s="110"/>
      <c r="D122" s="42" t="s">
        <v>24</v>
      </c>
      <c r="E122" s="62">
        <f>E123</f>
        <v>0</v>
      </c>
      <c r="F122" s="62">
        <f>F123</f>
        <v>265</v>
      </c>
      <c r="G122" s="62">
        <f t="shared" si="104"/>
        <v>0</v>
      </c>
      <c r="H122" s="62">
        <f t="shared" si="105"/>
        <v>0</v>
      </c>
      <c r="I122" s="62">
        <f t="shared" si="106"/>
        <v>0</v>
      </c>
    </row>
    <row r="123" spans="1:9" ht="25.5" x14ac:dyDescent="0.25">
      <c r="A123" s="105">
        <v>42</v>
      </c>
      <c r="B123" s="106"/>
      <c r="C123" s="107"/>
      <c r="D123" s="42" t="s">
        <v>40</v>
      </c>
      <c r="E123" s="60">
        <v>0</v>
      </c>
      <c r="F123" s="62">
        <v>265</v>
      </c>
      <c r="G123" s="62">
        <v>0</v>
      </c>
      <c r="H123" s="62">
        <v>0</v>
      </c>
      <c r="I123" s="63">
        <v>0</v>
      </c>
    </row>
    <row r="124" spans="1:9" x14ac:dyDescent="0.25">
      <c r="A124" s="115" t="s">
        <v>88</v>
      </c>
      <c r="B124" s="116"/>
      <c r="C124" s="117"/>
      <c r="D124" s="46" t="s">
        <v>85</v>
      </c>
      <c r="E124" s="60">
        <f>E125</f>
        <v>0</v>
      </c>
      <c r="F124" s="60">
        <f t="shared" ref="F124" si="107">F125</f>
        <v>2517</v>
      </c>
      <c r="G124" s="60">
        <f t="shared" ref="G124:G128" si="108">G125</f>
        <v>0</v>
      </c>
      <c r="H124" s="60">
        <f t="shared" ref="H124:H128" si="109">H125</f>
        <v>0</v>
      </c>
      <c r="I124" s="60">
        <f t="shared" ref="I124:I128" si="110">I125</f>
        <v>0</v>
      </c>
    </row>
    <row r="125" spans="1:9" x14ac:dyDescent="0.25">
      <c r="A125" s="108">
        <v>4</v>
      </c>
      <c r="B125" s="109"/>
      <c r="C125" s="110"/>
      <c r="D125" s="42" t="s">
        <v>24</v>
      </c>
      <c r="E125" s="62">
        <f>E126</f>
        <v>0</v>
      </c>
      <c r="F125" s="62">
        <f>F126</f>
        <v>2517</v>
      </c>
      <c r="G125" s="62">
        <f t="shared" si="108"/>
        <v>0</v>
      </c>
      <c r="H125" s="62">
        <f t="shared" si="109"/>
        <v>0</v>
      </c>
      <c r="I125" s="62">
        <f t="shared" si="110"/>
        <v>0</v>
      </c>
    </row>
    <row r="126" spans="1:9" ht="25.5" x14ac:dyDescent="0.25">
      <c r="A126" s="105">
        <v>42</v>
      </c>
      <c r="B126" s="106"/>
      <c r="C126" s="107"/>
      <c r="D126" s="42" t="s">
        <v>40</v>
      </c>
      <c r="E126" s="60">
        <v>0</v>
      </c>
      <c r="F126" s="62">
        <v>2517</v>
      </c>
      <c r="G126" s="62">
        <v>0</v>
      </c>
      <c r="H126" s="62">
        <v>0</v>
      </c>
      <c r="I126" s="63">
        <v>0</v>
      </c>
    </row>
    <row r="127" spans="1:9" ht="25.5" x14ac:dyDescent="0.25">
      <c r="A127" s="115" t="s">
        <v>113</v>
      </c>
      <c r="B127" s="116"/>
      <c r="C127" s="117"/>
      <c r="D127" s="47" t="s">
        <v>114</v>
      </c>
      <c r="E127" s="60">
        <f>E128</f>
        <v>138</v>
      </c>
      <c r="F127" s="60">
        <f t="shared" ref="F127" si="111">F128</f>
        <v>0</v>
      </c>
      <c r="G127" s="60">
        <f t="shared" si="108"/>
        <v>0</v>
      </c>
      <c r="H127" s="60">
        <f t="shared" si="109"/>
        <v>0</v>
      </c>
      <c r="I127" s="60">
        <f t="shared" si="110"/>
        <v>0</v>
      </c>
    </row>
    <row r="128" spans="1:9" x14ac:dyDescent="0.25">
      <c r="A128" s="108">
        <v>4</v>
      </c>
      <c r="B128" s="109"/>
      <c r="C128" s="110"/>
      <c r="D128" s="48" t="s">
        <v>24</v>
      </c>
      <c r="E128" s="62">
        <f>E129</f>
        <v>138</v>
      </c>
      <c r="F128" s="62">
        <f>F129</f>
        <v>0</v>
      </c>
      <c r="G128" s="62">
        <f t="shared" si="108"/>
        <v>0</v>
      </c>
      <c r="H128" s="62">
        <f t="shared" si="109"/>
        <v>0</v>
      </c>
      <c r="I128" s="62">
        <f t="shared" si="110"/>
        <v>0</v>
      </c>
    </row>
    <row r="129" spans="1:9" ht="25.5" x14ac:dyDescent="0.25">
      <c r="A129" s="105">
        <v>42</v>
      </c>
      <c r="B129" s="106"/>
      <c r="C129" s="107"/>
      <c r="D129" s="48" t="s">
        <v>40</v>
      </c>
      <c r="E129" s="60">
        <v>138</v>
      </c>
      <c r="F129" s="62">
        <v>0</v>
      </c>
      <c r="G129" s="62">
        <v>0</v>
      </c>
      <c r="H129" s="62">
        <v>0</v>
      </c>
      <c r="I129" s="63">
        <v>0</v>
      </c>
    </row>
    <row r="130" spans="1:9" ht="25.5" x14ac:dyDescent="0.25">
      <c r="A130" s="115" t="s">
        <v>89</v>
      </c>
      <c r="B130" s="116"/>
      <c r="C130" s="117"/>
      <c r="D130" s="46" t="s">
        <v>86</v>
      </c>
      <c r="E130" s="60">
        <f>E131</f>
        <v>0</v>
      </c>
      <c r="F130" s="60">
        <f t="shared" ref="F130" si="112">F131</f>
        <v>7565</v>
      </c>
      <c r="G130" s="60">
        <f t="shared" ref="G130:G131" si="113">G131</f>
        <v>0</v>
      </c>
      <c r="H130" s="60">
        <f t="shared" ref="H130:H131" si="114">H131</f>
        <v>0</v>
      </c>
      <c r="I130" s="60">
        <f t="shared" ref="I130:I131" si="115">I131</f>
        <v>0</v>
      </c>
    </row>
    <row r="131" spans="1:9" x14ac:dyDescent="0.25">
      <c r="A131" s="108">
        <v>4</v>
      </c>
      <c r="B131" s="109"/>
      <c r="C131" s="110"/>
      <c r="D131" s="42" t="s">
        <v>24</v>
      </c>
      <c r="E131" s="62">
        <f>E132</f>
        <v>0</v>
      </c>
      <c r="F131" s="62">
        <f>F132</f>
        <v>7565</v>
      </c>
      <c r="G131" s="62">
        <f t="shared" si="113"/>
        <v>0</v>
      </c>
      <c r="H131" s="62">
        <f t="shared" si="114"/>
        <v>0</v>
      </c>
      <c r="I131" s="62">
        <f t="shared" si="115"/>
        <v>0</v>
      </c>
    </row>
    <row r="132" spans="1:9" ht="25.5" x14ac:dyDescent="0.25">
      <c r="A132" s="105">
        <v>42</v>
      </c>
      <c r="B132" s="106"/>
      <c r="C132" s="107"/>
      <c r="D132" s="42" t="s">
        <v>40</v>
      </c>
      <c r="E132" s="60">
        <v>0</v>
      </c>
      <c r="F132" s="62">
        <v>7565</v>
      </c>
      <c r="G132" s="62">
        <v>0</v>
      </c>
      <c r="H132" s="62">
        <v>0</v>
      </c>
      <c r="I132" s="63">
        <v>0</v>
      </c>
    </row>
    <row r="133" spans="1:9" x14ac:dyDescent="0.25">
      <c r="E133" s="64"/>
      <c r="F133" s="64"/>
      <c r="G133" s="64"/>
      <c r="H133" s="64"/>
      <c r="I133" s="64"/>
    </row>
    <row r="134" spans="1:9" ht="25.5" x14ac:dyDescent="0.25">
      <c r="A134" s="112" t="s">
        <v>91</v>
      </c>
      <c r="B134" s="113"/>
      <c r="C134" s="114"/>
      <c r="D134" s="67" t="s">
        <v>90</v>
      </c>
      <c r="E134" s="71">
        <f t="shared" ref="E134:F134" si="116">E135+E138</f>
        <v>47275</v>
      </c>
      <c r="F134" s="71">
        <f t="shared" si="116"/>
        <v>82976</v>
      </c>
      <c r="G134" s="71">
        <f>G135+G138</f>
        <v>82976</v>
      </c>
      <c r="H134" s="71">
        <f t="shared" ref="H134:I134" si="117">H135+H138</f>
        <v>82976</v>
      </c>
      <c r="I134" s="71">
        <f t="shared" si="117"/>
        <v>82976</v>
      </c>
    </row>
    <row r="135" spans="1:9" ht="15" customHeight="1" x14ac:dyDescent="0.25">
      <c r="A135" s="111" t="s">
        <v>52</v>
      </c>
      <c r="B135" s="111"/>
      <c r="C135" s="111"/>
      <c r="D135" s="68" t="s">
        <v>51</v>
      </c>
      <c r="E135" s="62">
        <f>E136</f>
        <v>47275</v>
      </c>
      <c r="F135" s="62">
        <f t="shared" ref="F135" si="118">F136</f>
        <v>37850</v>
      </c>
      <c r="G135" s="62">
        <f t="shared" ref="G135:G136" si="119">G136</f>
        <v>37850</v>
      </c>
      <c r="H135" s="62">
        <f t="shared" ref="H135:H136" si="120">H136</f>
        <v>37850</v>
      </c>
      <c r="I135" s="62">
        <f t="shared" ref="I135:I136" si="121">I136</f>
        <v>37850</v>
      </c>
    </row>
    <row r="136" spans="1:9" x14ac:dyDescent="0.25">
      <c r="A136" s="118">
        <v>3</v>
      </c>
      <c r="B136" s="118"/>
      <c r="C136" s="118"/>
      <c r="D136" s="69" t="s">
        <v>22</v>
      </c>
      <c r="E136" s="62">
        <f>E137</f>
        <v>47275</v>
      </c>
      <c r="F136" s="62">
        <f>F137</f>
        <v>37850</v>
      </c>
      <c r="G136" s="62">
        <f t="shared" si="119"/>
        <v>37850</v>
      </c>
      <c r="H136" s="62">
        <f t="shared" si="120"/>
        <v>37850</v>
      </c>
      <c r="I136" s="62">
        <f t="shared" si="121"/>
        <v>37850</v>
      </c>
    </row>
    <row r="137" spans="1:9" ht="25.5" x14ac:dyDescent="0.25">
      <c r="A137" s="119">
        <v>37</v>
      </c>
      <c r="B137" s="119"/>
      <c r="C137" s="119"/>
      <c r="D137" s="69" t="s">
        <v>92</v>
      </c>
      <c r="E137" s="62">
        <v>47275</v>
      </c>
      <c r="F137" s="62">
        <v>37850</v>
      </c>
      <c r="G137" s="62">
        <v>37850</v>
      </c>
      <c r="H137" s="62">
        <v>37850</v>
      </c>
      <c r="I137" s="63">
        <v>37850</v>
      </c>
    </row>
    <row r="138" spans="1:9" x14ac:dyDescent="0.25">
      <c r="A138" s="115" t="s">
        <v>64</v>
      </c>
      <c r="B138" s="116"/>
      <c r="C138" s="117"/>
      <c r="D138" s="46" t="s">
        <v>65</v>
      </c>
      <c r="E138" s="60">
        <f>E139</f>
        <v>0</v>
      </c>
      <c r="F138" s="60">
        <f t="shared" ref="F138" si="122">F139</f>
        <v>45126</v>
      </c>
      <c r="G138" s="60">
        <f t="shared" ref="G138:G139" si="123">G139</f>
        <v>45126</v>
      </c>
      <c r="H138" s="60">
        <f t="shared" ref="H138:H139" si="124">H139</f>
        <v>45126</v>
      </c>
      <c r="I138" s="60">
        <f t="shared" ref="I138:I139" si="125">I139</f>
        <v>45126</v>
      </c>
    </row>
    <row r="139" spans="1:9" x14ac:dyDescent="0.25">
      <c r="A139" s="108">
        <v>4</v>
      </c>
      <c r="B139" s="109"/>
      <c r="C139" s="110"/>
      <c r="D139" s="42" t="s">
        <v>24</v>
      </c>
      <c r="E139" s="62">
        <f>E140</f>
        <v>0</v>
      </c>
      <c r="F139" s="62">
        <f>F140</f>
        <v>45126</v>
      </c>
      <c r="G139" s="62">
        <f t="shared" si="123"/>
        <v>45126</v>
      </c>
      <c r="H139" s="62">
        <f t="shared" si="124"/>
        <v>45126</v>
      </c>
      <c r="I139" s="62">
        <f t="shared" si="125"/>
        <v>45126</v>
      </c>
    </row>
    <row r="140" spans="1:9" ht="25.5" x14ac:dyDescent="0.25">
      <c r="A140" s="105">
        <v>42</v>
      </c>
      <c r="B140" s="106"/>
      <c r="C140" s="107"/>
      <c r="D140" s="42" t="s">
        <v>40</v>
      </c>
      <c r="E140" s="60">
        <v>0</v>
      </c>
      <c r="F140" s="62">
        <v>45126</v>
      </c>
      <c r="G140" s="62">
        <v>45126</v>
      </c>
      <c r="H140" s="62">
        <v>45126</v>
      </c>
      <c r="I140" s="63">
        <v>45126</v>
      </c>
    </row>
    <row r="141" spans="1:9" x14ac:dyDescent="0.25">
      <c r="A141" s="112" t="s">
        <v>93</v>
      </c>
      <c r="B141" s="113"/>
      <c r="C141" s="114"/>
      <c r="D141" s="67" t="s">
        <v>110</v>
      </c>
      <c r="E141" s="71">
        <f t="shared" ref="E141" si="126">E142+E145+E148</f>
        <v>7737</v>
      </c>
      <c r="F141" s="71">
        <v>0</v>
      </c>
      <c r="G141" s="71">
        <v>0</v>
      </c>
      <c r="H141" s="71">
        <v>0</v>
      </c>
      <c r="I141" s="71">
        <v>0</v>
      </c>
    </row>
    <row r="142" spans="1:9" x14ac:dyDescent="0.25">
      <c r="A142" s="111" t="s">
        <v>52</v>
      </c>
      <c r="B142" s="111"/>
      <c r="C142" s="111"/>
      <c r="D142" s="68" t="s">
        <v>51</v>
      </c>
      <c r="E142" s="62">
        <f>E143</f>
        <v>1097</v>
      </c>
      <c r="F142" s="62">
        <f t="shared" ref="F142:I143" si="127">F143</f>
        <v>0</v>
      </c>
      <c r="G142" s="62">
        <f t="shared" si="127"/>
        <v>0</v>
      </c>
      <c r="H142" s="62">
        <f t="shared" si="127"/>
        <v>0</v>
      </c>
      <c r="I142" s="62">
        <f t="shared" si="127"/>
        <v>0</v>
      </c>
    </row>
    <row r="143" spans="1:9" x14ac:dyDescent="0.25">
      <c r="A143" s="108">
        <v>3</v>
      </c>
      <c r="B143" s="109"/>
      <c r="C143" s="110"/>
      <c r="D143" s="48" t="s">
        <v>22</v>
      </c>
      <c r="E143" s="62">
        <f>E144</f>
        <v>1097</v>
      </c>
      <c r="F143" s="62">
        <f>F144</f>
        <v>0</v>
      </c>
      <c r="G143" s="62">
        <f t="shared" si="127"/>
        <v>0</v>
      </c>
      <c r="H143" s="62">
        <f t="shared" si="127"/>
        <v>0</v>
      </c>
      <c r="I143" s="62">
        <f t="shared" si="127"/>
        <v>0</v>
      </c>
    </row>
    <row r="144" spans="1:9" x14ac:dyDescent="0.25">
      <c r="A144" s="105">
        <v>31</v>
      </c>
      <c r="B144" s="106"/>
      <c r="C144" s="107"/>
      <c r="D144" s="48" t="s">
        <v>23</v>
      </c>
      <c r="E144" s="62">
        <v>1097</v>
      </c>
      <c r="F144" s="62">
        <v>0</v>
      </c>
      <c r="G144" s="62">
        <v>0</v>
      </c>
      <c r="H144" s="62">
        <v>0</v>
      </c>
      <c r="I144" s="63">
        <v>0</v>
      </c>
    </row>
    <row r="145" spans="1:11" x14ac:dyDescent="0.25">
      <c r="A145" s="111" t="s">
        <v>95</v>
      </c>
      <c r="B145" s="111"/>
      <c r="C145" s="111"/>
      <c r="D145" s="68" t="s">
        <v>96</v>
      </c>
      <c r="E145" s="62">
        <f>E146</f>
        <v>932</v>
      </c>
      <c r="F145" s="62">
        <v>0</v>
      </c>
      <c r="G145" s="62">
        <v>0</v>
      </c>
      <c r="H145" s="62">
        <v>0</v>
      </c>
      <c r="I145" s="62">
        <v>0</v>
      </c>
      <c r="K145" s="59"/>
    </row>
    <row r="146" spans="1:11" x14ac:dyDescent="0.25">
      <c r="A146" s="108">
        <v>3</v>
      </c>
      <c r="B146" s="109"/>
      <c r="C146" s="110"/>
      <c r="D146" s="48" t="s">
        <v>22</v>
      </c>
      <c r="E146" s="62">
        <f>E147</f>
        <v>932</v>
      </c>
      <c r="F146" s="62">
        <v>0</v>
      </c>
      <c r="G146" s="62">
        <v>0</v>
      </c>
      <c r="H146" s="62">
        <v>0</v>
      </c>
      <c r="I146" s="62">
        <v>0</v>
      </c>
      <c r="K146" s="59"/>
    </row>
    <row r="147" spans="1:11" x14ac:dyDescent="0.25">
      <c r="A147" s="105">
        <v>31</v>
      </c>
      <c r="B147" s="106"/>
      <c r="C147" s="107"/>
      <c r="D147" s="48" t="s">
        <v>23</v>
      </c>
      <c r="E147" s="62">
        <v>932</v>
      </c>
      <c r="F147" s="62">
        <v>0</v>
      </c>
      <c r="G147" s="62">
        <v>0</v>
      </c>
      <c r="H147" s="62">
        <v>0</v>
      </c>
      <c r="I147" s="63">
        <v>0</v>
      </c>
    </row>
    <row r="148" spans="1:11" ht="25.5" x14ac:dyDescent="0.25">
      <c r="A148" s="111" t="s">
        <v>97</v>
      </c>
      <c r="B148" s="111"/>
      <c r="C148" s="111"/>
      <c r="D148" s="68" t="s">
        <v>98</v>
      </c>
      <c r="E148" s="62">
        <f>E149</f>
        <v>5708</v>
      </c>
      <c r="F148" s="62">
        <v>0</v>
      </c>
      <c r="G148" s="62">
        <v>0</v>
      </c>
      <c r="H148" s="62">
        <v>0</v>
      </c>
      <c r="I148" s="62">
        <v>0</v>
      </c>
    </row>
    <row r="149" spans="1:11" x14ac:dyDescent="0.25">
      <c r="A149" s="108">
        <v>3</v>
      </c>
      <c r="B149" s="109"/>
      <c r="C149" s="110"/>
      <c r="D149" s="48" t="s">
        <v>22</v>
      </c>
      <c r="E149" s="62">
        <f t="shared" ref="E149" si="128">E150+E151</f>
        <v>5708</v>
      </c>
      <c r="F149" s="62">
        <v>0</v>
      </c>
      <c r="G149" s="62">
        <v>0</v>
      </c>
      <c r="H149" s="62">
        <v>0</v>
      </c>
      <c r="I149" s="62">
        <v>0</v>
      </c>
    </row>
    <row r="150" spans="1:11" x14ac:dyDescent="0.25">
      <c r="A150" s="105">
        <v>31</v>
      </c>
      <c r="B150" s="106"/>
      <c r="C150" s="107"/>
      <c r="D150" s="48" t="s">
        <v>23</v>
      </c>
      <c r="E150" s="62">
        <v>5107</v>
      </c>
      <c r="F150" s="62">
        <v>0</v>
      </c>
      <c r="G150" s="62">
        <v>0</v>
      </c>
      <c r="H150" s="62">
        <v>0</v>
      </c>
      <c r="I150" s="63">
        <v>0</v>
      </c>
    </row>
    <row r="151" spans="1:11" x14ac:dyDescent="0.25">
      <c r="A151" s="105">
        <v>32</v>
      </c>
      <c r="B151" s="106"/>
      <c r="C151" s="107"/>
      <c r="D151" s="48" t="s">
        <v>29</v>
      </c>
      <c r="E151" s="60">
        <v>601</v>
      </c>
      <c r="F151" s="62">
        <v>0</v>
      </c>
      <c r="G151" s="62">
        <v>0</v>
      </c>
      <c r="H151" s="62">
        <v>0</v>
      </c>
      <c r="I151" s="63">
        <v>0</v>
      </c>
    </row>
    <row r="152" spans="1:11" x14ac:dyDescent="0.25">
      <c r="A152" s="112" t="s">
        <v>93</v>
      </c>
      <c r="B152" s="113"/>
      <c r="C152" s="114"/>
      <c r="D152" s="67" t="s">
        <v>94</v>
      </c>
      <c r="E152" s="71">
        <f t="shared" ref="E152:F152" si="129">E153+E156+E159</f>
        <v>4002</v>
      </c>
      <c r="F152" s="71">
        <f t="shared" si="129"/>
        <v>9845</v>
      </c>
      <c r="G152" s="71">
        <f>G153+G156+G159</f>
        <v>9655</v>
      </c>
      <c r="H152" s="71">
        <f t="shared" ref="H152" si="130">H153+H156+H159</f>
        <v>9655</v>
      </c>
      <c r="I152" s="71">
        <f t="shared" ref="I152" si="131">I153+I156+I159</f>
        <v>9655</v>
      </c>
    </row>
    <row r="153" spans="1:11" x14ac:dyDescent="0.25">
      <c r="A153" s="111" t="s">
        <v>52</v>
      </c>
      <c r="B153" s="111"/>
      <c r="C153" s="111"/>
      <c r="D153" s="68" t="s">
        <v>51</v>
      </c>
      <c r="E153" s="62">
        <f>E154</f>
        <v>892</v>
      </c>
      <c r="F153" s="62">
        <f t="shared" ref="F153" si="132">F154</f>
        <v>1610</v>
      </c>
      <c r="G153" s="62">
        <f t="shared" ref="G153:G154" si="133">G154</f>
        <v>3202</v>
      </c>
      <c r="H153" s="62">
        <f t="shared" ref="H153:H154" si="134">H154</f>
        <v>3202</v>
      </c>
      <c r="I153" s="62">
        <f t="shared" ref="I153:I154" si="135">I154</f>
        <v>3202</v>
      </c>
    </row>
    <row r="154" spans="1:11" x14ac:dyDescent="0.25">
      <c r="A154" s="108">
        <v>3</v>
      </c>
      <c r="B154" s="109"/>
      <c r="C154" s="110"/>
      <c r="D154" s="42" t="s">
        <v>22</v>
      </c>
      <c r="E154" s="62">
        <f>E155</f>
        <v>892</v>
      </c>
      <c r="F154" s="62">
        <f>F155</f>
        <v>1610</v>
      </c>
      <c r="G154" s="62">
        <f t="shared" si="133"/>
        <v>3202</v>
      </c>
      <c r="H154" s="62">
        <f t="shared" si="134"/>
        <v>3202</v>
      </c>
      <c r="I154" s="62">
        <f t="shared" si="135"/>
        <v>3202</v>
      </c>
    </row>
    <row r="155" spans="1:11" x14ac:dyDescent="0.25">
      <c r="A155" s="105">
        <v>31</v>
      </c>
      <c r="B155" s="106"/>
      <c r="C155" s="107"/>
      <c r="D155" s="42" t="s">
        <v>23</v>
      </c>
      <c r="E155" s="62">
        <v>892</v>
      </c>
      <c r="F155" s="62">
        <v>1610</v>
      </c>
      <c r="G155" s="62">
        <v>3202</v>
      </c>
      <c r="H155" s="62">
        <v>3202</v>
      </c>
      <c r="I155" s="63">
        <v>3202</v>
      </c>
    </row>
    <row r="156" spans="1:11" x14ac:dyDescent="0.25">
      <c r="A156" s="111" t="s">
        <v>95</v>
      </c>
      <c r="B156" s="111"/>
      <c r="C156" s="111"/>
      <c r="D156" s="68" t="s">
        <v>96</v>
      </c>
      <c r="E156" s="62">
        <f>E157</f>
        <v>459</v>
      </c>
      <c r="F156" s="62">
        <f t="shared" ref="F156" si="136">F157</f>
        <v>805</v>
      </c>
      <c r="G156" s="62">
        <f t="shared" ref="G156:G157" si="137">G157</f>
        <v>967</v>
      </c>
      <c r="H156" s="62">
        <f t="shared" ref="H156:H157" si="138">H157</f>
        <v>967</v>
      </c>
      <c r="I156" s="62">
        <f t="shared" ref="I156:I157" si="139">I157</f>
        <v>967</v>
      </c>
    </row>
    <row r="157" spans="1:11" x14ac:dyDescent="0.25">
      <c r="A157" s="108">
        <v>3</v>
      </c>
      <c r="B157" s="109"/>
      <c r="C157" s="110"/>
      <c r="D157" s="42" t="s">
        <v>22</v>
      </c>
      <c r="E157" s="62">
        <f>E158</f>
        <v>459</v>
      </c>
      <c r="F157" s="62">
        <f>F158</f>
        <v>805</v>
      </c>
      <c r="G157" s="62">
        <f t="shared" si="137"/>
        <v>967</v>
      </c>
      <c r="H157" s="62">
        <f t="shared" si="138"/>
        <v>967</v>
      </c>
      <c r="I157" s="62">
        <f t="shared" si="139"/>
        <v>967</v>
      </c>
    </row>
    <row r="158" spans="1:11" x14ac:dyDescent="0.25">
      <c r="A158" s="105">
        <v>31</v>
      </c>
      <c r="B158" s="106"/>
      <c r="C158" s="107"/>
      <c r="D158" s="42" t="s">
        <v>23</v>
      </c>
      <c r="E158" s="62">
        <v>459</v>
      </c>
      <c r="F158" s="62">
        <v>805</v>
      </c>
      <c r="G158" s="62">
        <v>967</v>
      </c>
      <c r="H158" s="62">
        <v>967</v>
      </c>
      <c r="I158" s="63">
        <v>967</v>
      </c>
    </row>
    <row r="159" spans="1:11" ht="25.5" x14ac:dyDescent="0.25">
      <c r="A159" s="111" t="s">
        <v>97</v>
      </c>
      <c r="B159" s="111"/>
      <c r="C159" s="111"/>
      <c r="D159" s="68" t="s">
        <v>98</v>
      </c>
      <c r="E159" s="62">
        <f>E160</f>
        <v>2651</v>
      </c>
      <c r="F159" s="62">
        <f t="shared" ref="F159" si="140">F160</f>
        <v>7430</v>
      </c>
      <c r="G159" s="62">
        <f t="shared" ref="G159" si="141">G160</f>
        <v>5486</v>
      </c>
      <c r="H159" s="62">
        <f t="shared" ref="H159" si="142">H160</f>
        <v>5486</v>
      </c>
      <c r="I159" s="62">
        <f t="shared" ref="I159" si="143">I160</f>
        <v>5486</v>
      </c>
    </row>
    <row r="160" spans="1:11" x14ac:dyDescent="0.25">
      <c r="A160" s="108">
        <v>3</v>
      </c>
      <c r="B160" s="109"/>
      <c r="C160" s="110"/>
      <c r="D160" s="42" t="s">
        <v>22</v>
      </c>
      <c r="E160" s="62">
        <f t="shared" ref="E160:F160" si="144">E161+E162</f>
        <v>2651</v>
      </c>
      <c r="F160" s="62">
        <f t="shared" si="144"/>
        <v>7430</v>
      </c>
      <c r="G160" s="62">
        <f>G161+G162</f>
        <v>5486</v>
      </c>
      <c r="H160" s="62">
        <f t="shared" ref="H160:I160" si="145">H161+H162</f>
        <v>5486</v>
      </c>
      <c r="I160" s="62">
        <f t="shared" si="145"/>
        <v>5486</v>
      </c>
    </row>
    <row r="161" spans="1:9" x14ac:dyDescent="0.25">
      <c r="A161" s="105">
        <v>31</v>
      </c>
      <c r="B161" s="106"/>
      <c r="C161" s="107"/>
      <c r="D161" s="42" t="s">
        <v>23</v>
      </c>
      <c r="E161" s="62">
        <v>2036</v>
      </c>
      <c r="F161" s="62">
        <v>6240</v>
      </c>
      <c r="G161" s="62">
        <v>4130</v>
      </c>
      <c r="H161" s="62">
        <v>4130</v>
      </c>
      <c r="I161" s="63">
        <v>4130</v>
      </c>
    </row>
    <row r="162" spans="1:9" x14ac:dyDescent="0.25">
      <c r="A162" s="105">
        <v>32</v>
      </c>
      <c r="B162" s="106"/>
      <c r="C162" s="107"/>
      <c r="D162" s="42" t="s">
        <v>29</v>
      </c>
      <c r="E162" s="60">
        <v>615</v>
      </c>
      <c r="F162" s="62">
        <v>1190</v>
      </c>
      <c r="G162" s="62">
        <v>1356</v>
      </c>
      <c r="H162" s="62">
        <v>1356</v>
      </c>
      <c r="I162" s="62">
        <v>1356</v>
      </c>
    </row>
    <row r="163" spans="1:9" x14ac:dyDescent="0.25">
      <c r="A163" s="112" t="s">
        <v>99</v>
      </c>
      <c r="B163" s="113"/>
      <c r="C163" s="114"/>
      <c r="D163" s="67" t="s">
        <v>100</v>
      </c>
      <c r="E163" s="71">
        <f t="shared" ref="E163:F163" si="146">E164+E167</f>
        <v>17632</v>
      </c>
      <c r="F163" s="71">
        <f t="shared" si="146"/>
        <v>22338</v>
      </c>
      <c r="G163" s="62">
        <f>G164+G167</f>
        <v>22338</v>
      </c>
      <c r="H163" s="71">
        <f t="shared" ref="H163:I163" si="147">H164+H167</f>
        <v>22338</v>
      </c>
      <c r="I163" s="71">
        <f t="shared" si="147"/>
        <v>22338</v>
      </c>
    </row>
    <row r="164" spans="1:9" x14ac:dyDescent="0.25">
      <c r="A164" s="111" t="s">
        <v>95</v>
      </c>
      <c r="B164" s="111"/>
      <c r="C164" s="111"/>
      <c r="D164" s="68" t="s">
        <v>96</v>
      </c>
      <c r="E164" s="62">
        <f>E165</f>
        <v>2645</v>
      </c>
      <c r="F164" s="62">
        <f t="shared" ref="F164" si="148">F165</f>
        <v>3351</v>
      </c>
      <c r="G164" s="62">
        <f t="shared" ref="G164:G165" si="149">G165</f>
        <v>3351</v>
      </c>
      <c r="H164" s="62">
        <f t="shared" ref="H164:H165" si="150">H165</f>
        <v>3351</v>
      </c>
      <c r="I164" s="62">
        <f t="shared" ref="I164:I165" si="151">I165</f>
        <v>3351</v>
      </c>
    </row>
    <row r="165" spans="1:9" x14ac:dyDescent="0.25">
      <c r="A165" s="108">
        <v>3</v>
      </c>
      <c r="B165" s="109"/>
      <c r="C165" s="110"/>
      <c r="D165" s="42" t="s">
        <v>22</v>
      </c>
      <c r="E165" s="62">
        <f>E166</f>
        <v>2645</v>
      </c>
      <c r="F165" s="62">
        <f>F166</f>
        <v>3351</v>
      </c>
      <c r="G165" s="62">
        <f t="shared" si="149"/>
        <v>3351</v>
      </c>
      <c r="H165" s="62">
        <f t="shared" si="150"/>
        <v>3351</v>
      </c>
      <c r="I165" s="62">
        <f t="shared" si="151"/>
        <v>3351</v>
      </c>
    </row>
    <row r="166" spans="1:9" x14ac:dyDescent="0.25">
      <c r="A166" s="105">
        <v>32</v>
      </c>
      <c r="B166" s="106"/>
      <c r="C166" s="107"/>
      <c r="D166" s="42" t="s">
        <v>29</v>
      </c>
      <c r="E166" s="60">
        <v>2645</v>
      </c>
      <c r="F166" s="62">
        <v>3351</v>
      </c>
      <c r="G166" s="62">
        <v>3351</v>
      </c>
      <c r="H166" s="62">
        <v>3351</v>
      </c>
      <c r="I166" s="63">
        <v>3351</v>
      </c>
    </row>
    <row r="167" spans="1:9" ht="25.5" x14ac:dyDescent="0.25">
      <c r="A167" s="111" t="s">
        <v>97</v>
      </c>
      <c r="B167" s="111"/>
      <c r="C167" s="111"/>
      <c r="D167" s="68" t="s">
        <v>98</v>
      </c>
      <c r="E167" s="62">
        <f>E168</f>
        <v>14987</v>
      </c>
      <c r="F167" s="62">
        <f t="shared" ref="F167" si="152">F168</f>
        <v>18987</v>
      </c>
      <c r="G167" s="62">
        <f t="shared" ref="G167:G168" si="153">G168</f>
        <v>18987</v>
      </c>
      <c r="H167" s="62">
        <f t="shared" ref="H167:H168" si="154">H168</f>
        <v>18987</v>
      </c>
      <c r="I167" s="62">
        <f t="shared" ref="I167:I168" si="155">I168</f>
        <v>18987</v>
      </c>
    </row>
    <row r="168" spans="1:9" x14ac:dyDescent="0.25">
      <c r="A168" s="108">
        <v>3</v>
      </c>
      <c r="B168" s="109"/>
      <c r="C168" s="110"/>
      <c r="D168" s="42" t="s">
        <v>22</v>
      </c>
      <c r="E168" s="62">
        <f>E169</f>
        <v>14987</v>
      </c>
      <c r="F168" s="62">
        <f>F169</f>
        <v>18987</v>
      </c>
      <c r="G168" s="62">
        <f t="shared" si="153"/>
        <v>18987</v>
      </c>
      <c r="H168" s="62">
        <f t="shared" si="154"/>
        <v>18987</v>
      </c>
      <c r="I168" s="62">
        <f t="shared" si="155"/>
        <v>18987</v>
      </c>
    </row>
    <row r="169" spans="1:9" x14ac:dyDescent="0.25">
      <c r="A169" s="105">
        <v>32</v>
      </c>
      <c r="B169" s="106"/>
      <c r="C169" s="107"/>
      <c r="D169" s="42" t="s">
        <v>29</v>
      </c>
      <c r="E169" s="60">
        <v>14987</v>
      </c>
      <c r="F169" s="62">
        <v>18987</v>
      </c>
      <c r="G169" s="62">
        <v>18987</v>
      </c>
      <c r="H169" s="62">
        <v>18987</v>
      </c>
      <c r="I169" s="63">
        <v>18987</v>
      </c>
    </row>
    <row r="170" spans="1:9" x14ac:dyDescent="0.25">
      <c r="A170" s="112" t="s">
        <v>101</v>
      </c>
      <c r="B170" s="113"/>
      <c r="C170" s="114"/>
      <c r="D170" s="67" t="s">
        <v>102</v>
      </c>
      <c r="E170" s="71">
        <f t="shared" ref="E170:F170" si="156">E171+E174</f>
        <v>7061</v>
      </c>
      <c r="F170" s="71">
        <f t="shared" si="156"/>
        <v>7229</v>
      </c>
      <c r="G170" s="71">
        <f>G171+G174</f>
        <v>0</v>
      </c>
      <c r="H170" s="71">
        <f t="shared" ref="H170" si="157">H171+H174</f>
        <v>0</v>
      </c>
      <c r="I170" s="71">
        <f t="shared" ref="I170" si="158">I171+I174</f>
        <v>0</v>
      </c>
    </row>
    <row r="171" spans="1:9" x14ac:dyDescent="0.25">
      <c r="A171" s="111" t="s">
        <v>104</v>
      </c>
      <c r="B171" s="111"/>
      <c r="C171" s="111"/>
      <c r="D171" s="68" t="s">
        <v>103</v>
      </c>
      <c r="E171" s="62">
        <f>E172</f>
        <v>0</v>
      </c>
      <c r="F171" s="62">
        <f t="shared" ref="F171" si="159">F172</f>
        <v>1150</v>
      </c>
      <c r="G171" s="62">
        <f t="shared" ref="G171:G172" si="160">G172</f>
        <v>0</v>
      </c>
      <c r="H171" s="62">
        <f t="shared" ref="H171:H172" si="161">H172</f>
        <v>0</v>
      </c>
      <c r="I171" s="62">
        <f t="shared" ref="I171:I172" si="162">I172</f>
        <v>0</v>
      </c>
    </row>
    <row r="172" spans="1:9" x14ac:dyDescent="0.25">
      <c r="A172" s="108">
        <v>3</v>
      </c>
      <c r="B172" s="109"/>
      <c r="C172" s="110"/>
      <c r="D172" s="42" t="s">
        <v>22</v>
      </c>
      <c r="E172" s="62">
        <f>E173</f>
        <v>0</v>
      </c>
      <c r="F172" s="62">
        <f>F173</f>
        <v>1150</v>
      </c>
      <c r="G172" s="62">
        <f t="shared" si="160"/>
        <v>0</v>
      </c>
      <c r="H172" s="62">
        <f t="shared" si="161"/>
        <v>0</v>
      </c>
      <c r="I172" s="62">
        <f t="shared" si="162"/>
        <v>0</v>
      </c>
    </row>
    <row r="173" spans="1:9" x14ac:dyDescent="0.25">
      <c r="A173" s="105">
        <v>32</v>
      </c>
      <c r="B173" s="106"/>
      <c r="C173" s="107"/>
      <c r="D173" s="42" t="s">
        <v>29</v>
      </c>
      <c r="E173" s="60">
        <v>0</v>
      </c>
      <c r="F173" s="62">
        <v>1150</v>
      </c>
      <c r="G173" s="62">
        <v>0</v>
      </c>
      <c r="H173" s="62">
        <v>0</v>
      </c>
      <c r="I173" s="63">
        <v>0</v>
      </c>
    </row>
    <row r="174" spans="1:9" ht="25.5" x14ac:dyDescent="0.25">
      <c r="A174" s="111" t="s">
        <v>106</v>
      </c>
      <c r="B174" s="111"/>
      <c r="C174" s="111"/>
      <c r="D174" s="68" t="s">
        <v>105</v>
      </c>
      <c r="E174" s="62">
        <f>E175</f>
        <v>7061</v>
      </c>
      <c r="F174" s="62">
        <f t="shared" ref="F174" si="163">F175</f>
        <v>6079</v>
      </c>
      <c r="G174" s="62">
        <f t="shared" ref="G174:G175" si="164">G175</f>
        <v>0</v>
      </c>
      <c r="H174" s="62">
        <f t="shared" ref="H174:H175" si="165">H175</f>
        <v>0</v>
      </c>
      <c r="I174" s="62">
        <f t="shared" ref="I174:I175" si="166">I175</f>
        <v>0</v>
      </c>
    </row>
    <row r="175" spans="1:9" x14ac:dyDescent="0.25">
      <c r="A175" s="108">
        <v>3</v>
      </c>
      <c r="B175" s="109"/>
      <c r="C175" s="110"/>
      <c r="D175" s="42" t="s">
        <v>22</v>
      </c>
      <c r="E175" s="62">
        <f>E176</f>
        <v>7061</v>
      </c>
      <c r="F175" s="62">
        <f>F176</f>
        <v>6079</v>
      </c>
      <c r="G175" s="62">
        <f t="shared" si="164"/>
        <v>0</v>
      </c>
      <c r="H175" s="62">
        <f t="shared" si="165"/>
        <v>0</v>
      </c>
      <c r="I175" s="62">
        <f t="shared" si="166"/>
        <v>0</v>
      </c>
    </row>
    <row r="176" spans="1:9" x14ac:dyDescent="0.25">
      <c r="A176" s="105">
        <v>32</v>
      </c>
      <c r="B176" s="106"/>
      <c r="C176" s="107"/>
      <c r="D176" s="42" t="s">
        <v>29</v>
      </c>
      <c r="E176" s="60">
        <v>7061</v>
      </c>
      <c r="F176" s="62">
        <v>6079</v>
      </c>
      <c r="G176" s="62">
        <v>0</v>
      </c>
      <c r="H176" s="62">
        <v>0</v>
      </c>
      <c r="I176" s="63">
        <v>0</v>
      </c>
    </row>
    <row r="177" spans="1:9" x14ac:dyDescent="0.25">
      <c r="A177" s="112" t="s">
        <v>107</v>
      </c>
      <c r="B177" s="113"/>
      <c r="C177" s="114"/>
      <c r="D177" s="67" t="s">
        <v>108</v>
      </c>
      <c r="E177" s="71">
        <v>0</v>
      </c>
      <c r="F177" s="71">
        <f t="shared" ref="F177" si="167">F178+F181+F184</f>
        <v>4485</v>
      </c>
      <c r="G177" s="71">
        <f>G178+G181+G184</f>
        <v>0</v>
      </c>
      <c r="H177" s="71">
        <f t="shared" ref="H177:I177" si="168">H178+H181+H184</f>
        <v>0</v>
      </c>
      <c r="I177" s="71">
        <f t="shared" si="168"/>
        <v>0</v>
      </c>
    </row>
    <row r="178" spans="1:9" x14ac:dyDescent="0.25">
      <c r="A178" s="111" t="s">
        <v>52</v>
      </c>
      <c r="B178" s="111"/>
      <c r="C178" s="111"/>
      <c r="D178" s="68" t="s">
        <v>51</v>
      </c>
      <c r="E178" s="62">
        <f>E179</f>
        <v>0</v>
      </c>
      <c r="F178" s="62">
        <f t="shared" ref="F178" si="169">F179</f>
        <v>690</v>
      </c>
      <c r="G178" s="62">
        <f t="shared" ref="G178:G179" si="170">G179</f>
        <v>0</v>
      </c>
      <c r="H178" s="62">
        <f t="shared" ref="H178:H179" si="171">H179</f>
        <v>0</v>
      </c>
      <c r="I178" s="62">
        <f t="shared" ref="I178:I179" si="172">I179</f>
        <v>0</v>
      </c>
    </row>
    <row r="179" spans="1:9" x14ac:dyDescent="0.25">
      <c r="A179" s="108">
        <v>3</v>
      </c>
      <c r="B179" s="109"/>
      <c r="C179" s="110"/>
      <c r="D179" s="42" t="s">
        <v>22</v>
      </c>
      <c r="E179" s="62">
        <f>E180</f>
        <v>0</v>
      </c>
      <c r="F179" s="62">
        <f>F180</f>
        <v>690</v>
      </c>
      <c r="G179" s="62">
        <f t="shared" si="170"/>
        <v>0</v>
      </c>
      <c r="H179" s="62">
        <f t="shared" si="171"/>
        <v>0</v>
      </c>
      <c r="I179" s="62">
        <f t="shared" si="172"/>
        <v>0</v>
      </c>
    </row>
    <row r="180" spans="1:9" x14ac:dyDescent="0.25">
      <c r="A180" s="105">
        <v>31</v>
      </c>
      <c r="B180" s="106"/>
      <c r="C180" s="107"/>
      <c r="D180" s="42" t="s">
        <v>23</v>
      </c>
      <c r="E180" s="60">
        <v>0</v>
      </c>
      <c r="F180" s="61">
        <v>690</v>
      </c>
      <c r="G180" s="62">
        <v>0</v>
      </c>
      <c r="H180" s="62">
        <v>0</v>
      </c>
      <c r="I180" s="62">
        <v>0</v>
      </c>
    </row>
    <row r="181" spans="1:9" x14ac:dyDescent="0.25">
      <c r="A181" s="111" t="s">
        <v>95</v>
      </c>
      <c r="B181" s="111"/>
      <c r="C181" s="111"/>
      <c r="D181" s="68" t="s">
        <v>96</v>
      </c>
      <c r="E181" s="62">
        <v>0</v>
      </c>
      <c r="F181" s="62">
        <f t="shared" ref="F181" si="173">F182</f>
        <v>345</v>
      </c>
      <c r="G181" s="62">
        <f t="shared" ref="G181:G182" si="174">G182</f>
        <v>0</v>
      </c>
      <c r="H181" s="62">
        <f t="shared" ref="H181:H182" si="175">H182</f>
        <v>0</v>
      </c>
      <c r="I181" s="62">
        <f t="shared" ref="I181:I182" si="176">I182</f>
        <v>0</v>
      </c>
    </row>
    <row r="182" spans="1:9" x14ac:dyDescent="0.25">
      <c r="A182" s="108">
        <v>3</v>
      </c>
      <c r="B182" s="109"/>
      <c r="C182" s="110"/>
      <c r="D182" s="42" t="s">
        <v>22</v>
      </c>
      <c r="E182" s="62">
        <f>E183</f>
        <v>0</v>
      </c>
      <c r="F182" s="62">
        <f>F183</f>
        <v>345</v>
      </c>
      <c r="G182" s="62">
        <f t="shared" si="174"/>
        <v>0</v>
      </c>
      <c r="H182" s="62">
        <f t="shared" si="175"/>
        <v>0</v>
      </c>
      <c r="I182" s="62">
        <f t="shared" si="176"/>
        <v>0</v>
      </c>
    </row>
    <row r="183" spans="1:9" x14ac:dyDescent="0.25">
      <c r="A183" s="105">
        <v>31</v>
      </c>
      <c r="B183" s="106"/>
      <c r="C183" s="107"/>
      <c r="D183" s="42" t="s">
        <v>23</v>
      </c>
      <c r="E183" s="60">
        <v>0</v>
      </c>
      <c r="F183" s="61">
        <v>345</v>
      </c>
      <c r="G183" s="62">
        <v>0</v>
      </c>
      <c r="H183" s="62">
        <v>0</v>
      </c>
      <c r="I183" s="62">
        <v>0</v>
      </c>
    </row>
    <row r="184" spans="1:9" ht="25.5" x14ac:dyDescent="0.25">
      <c r="A184" s="111" t="s">
        <v>97</v>
      </c>
      <c r="B184" s="111"/>
      <c r="C184" s="111"/>
      <c r="D184" s="68" t="s">
        <v>98</v>
      </c>
      <c r="E184" s="62">
        <f>E185</f>
        <v>0</v>
      </c>
      <c r="F184" s="62">
        <f t="shared" ref="F184" si="177">F185</f>
        <v>3450</v>
      </c>
      <c r="G184" s="62">
        <f t="shared" ref="G184" si="178">G185</f>
        <v>0</v>
      </c>
      <c r="H184" s="62">
        <f t="shared" ref="H184" si="179">H185</f>
        <v>0</v>
      </c>
      <c r="I184" s="62">
        <f t="shared" ref="I184" si="180">I185</f>
        <v>0</v>
      </c>
    </row>
    <row r="185" spans="1:9" x14ac:dyDescent="0.25">
      <c r="A185" s="108">
        <v>3</v>
      </c>
      <c r="B185" s="109"/>
      <c r="C185" s="110"/>
      <c r="D185" s="42" t="s">
        <v>22</v>
      </c>
      <c r="E185" s="62">
        <f>E186+E187</f>
        <v>0</v>
      </c>
      <c r="F185" s="62">
        <f>F186+F187</f>
        <v>3450</v>
      </c>
      <c r="G185" s="62">
        <f t="shared" ref="G185:I185" si="181">G186+G187</f>
        <v>0</v>
      </c>
      <c r="H185" s="62">
        <f t="shared" si="181"/>
        <v>0</v>
      </c>
      <c r="I185" s="62">
        <f t="shared" si="181"/>
        <v>0</v>
      </c>
    </row>
    <row r="186" spans="1:9" x14ac:dyDescent="0.25">
      <c r="A186" s="105">
        <v>31</v>
      </c>
      <c r="B186" s="106"/>
      <c r="C186" s="107"/>
      <c r="D186" s="42" t="s">
        <v>23</v>
      </c>
      <c r="E186" s="60">
        <v>0</v>
      </c>
      <c r="F186" s="61">
        <v>2940</v>
      </c>
      <c r="G186" s="62">
        <v>0</v>
      </c>
      <c r="H186" s="62">
        <v>0</v>
      </c>
      <c r="I186" s="62">
        <v>0</v>
      </c>
    </row>
    <row r="187" spans="1:9" x14ac:dyDescent="0.25">
      <c r="A187" s="105">
        <v>32</v>
      </c>
      <c r="B187" s="106"/>
      <c r="C187" s="107"/>
      <c r="D187" s="42" t="s">
        <v>29</v>
      </c>
      <c r="E187" s="60">
        <v>0</v>
      </c>
      <c r="F187" s="62">
        <v>510</v>
      </c>
      <c r="G187" s="62">
        <v>0</v>
      </c>
      <c r="H187" s="62">
        <v>0</v>
      </c>
      <c r="I187" s="63">
        <v>0</v>
      </c>
    </row>
    <row r="188" spans="1:9" x14ac:dyDescent="0.25">
      <c r="E188" s="64"/>
      <c r="F188" s="64"/>
      <c r="G188" s="64"/>
      <c r="H188" s="64"/>
      <c r="I188" s="64"/>
    </row>
    <row r="189" spans="1:9" x14ac:dyDescent="0.25">
      <c r="E189" s="64"/>
      <c r="F189" s="64"/>
      <c r="G189" s="64"/>
      <c r="H189" s="64"/>
      <c r="I189" s="64"/>
    </row>
    <row r="190" spans="1:9" x14ac:dyDescent="0.25">
      <c r="E190" s="64"/>
      <c r="F190" s="64"/>
      <c r="G190" s="64"/>
      <c r="H190" s="64"/>
      <c r="I190" s="64"/>
    </row>
    <row r="191" spans="1:9" x14ac:dyDescent="0.25">
      <c r="E191" s="64"/>
      <c r="F191" s="64"/>
      <c r="G191" s="64"/>
      <c r="H191" s="64"/>
      <c r="I191" s="64"/>
    </row>
    <row r="192" spans="1:9" x14ac:dyDescent="0.25">
      <c r="E192" s="64"/>
      <c r="F192" s="64"/>
      <c r="G192" s="64"/>
      <c r="H192" s="64"/>
      <c r="I192" s="64"/>
    </row>
    <row r="193" spans="5:9" x14ac:dyDescent="0.25">
      <c r="E193" s="64"/>
      <c r="F193" s="64"/>
      <c r="G193" s="64"/>
      <c r="H193" s="64"/>
      <c r="I193" s="64"/>
    </row>
    <row r="194" spans="5:9" x14ac:dyDescent="0.25">
      <c r="E194" s="64"/>
      <c r="F194" s="64"/>
      <c r="G194" s="64"/>
      <c r="H194" s="64"/>
      <c r="I194" s="64"/>
    </row>
    <row r="195" spans="5:9" x14ac:dyDescent="0.25">
      <c r="E195" s="64"/>
      <c r="F195" s="64"/>
      <c r="G195" s="64"/>
      <c r="H195" s="64"/>
      <c r="I195" s="64"/>
    </row>
    <row r="196" spans="5:9" x14ac:dyDescent="0.25">
      <c r="E196" s="64"/>
      <c r="F196" s="64"/>
      <c r="G196" s="64"/>
      <c r="H196" s="64"/>
      <c r="I196" s="64"/>
    </row>
    <row r="197" spans="5:9" x14ac:dyDescent="0.25">
      <c r="E197" s="64"/>
      <c r="F197" s="64"/>
      <c r="G197" s="64"/>
      <c r="H197" s="64"/>
      <c r="I197" s="64"/>
    </row>
    <row r="198" spans="5:9" x14ac:dyDescent="0.25">
      <c r="E198" s="64"/>
      <c r="F198" s="64"/>
      <c r="G198" s="64"/>
      <c r="H198" s="64"/>
      <c r="I198" s="64"/>
    </row>
    <row r="199" spans="5:9" x14ac:dyDescent="0.25">
      <c r="E199" s="64"/>
      <c r="F199" s="64"/>
      <c r="G199" s="64"/>
      <c r="H199" s="64"/>
      <c r="I199" s="64"/>
    </row>
    <row r="200" spans="5:9" x14ac:dyDescent="0.25">
      <c r="E200" s="64"/>
      <c r="F200" s="64"/>
      <c r="G200" s="64"/>
      <c r="H200" s="64"/>
      <c r="I200" s="64"/>
    </row>
    <row r="201" spans="5:9" x14ac:dyDescent="0.25">
      <c r="E201" s="64"/>
      <c r="F201" s="64"/>
      <c r="G201" s="64"/>
      <c r="H201" s="64"/>
      <c r="I201" s="64"/>
    </row>
    <row r="202" spans="5:9" x14ac:dyDescent="0.25">
      <c r="E202" s="64"/>
      <c r="F202" s="64"/>
      <c r="G202" s="64"/>
      <c r="H202" s="64"/>
      <c r="I202" s="64"/>
    </row>
    <row r="203" spans="5:9" x14ac:dyDescent="0.25">
      <c r="E203" s="64"/>
      <c r="F203" s="64"/>
      <c r="G203" s="64"/>
      <c r="H203" s="64"/>
      <c r="I203" s="64"/>
    </row>
    <row r="204" spans="5:9" x14ac:dyDescent="0.25">
      <c r="E204" s="64"/>
      <c r="F204" s="64"/>
      <c r="G204" s="64"/>
      <c r="H204" s="64"/>
      <c r="I204" s="64"/>
    </row>
    <row r="205" spans="5:9" x14ac:dyDescent="0.25">
      <c r="E205" s="64"/>
      <c r="F205" s="64"/>
      <c r="G205" s="64"/>
      <c r="H205" s="64"/>
      <c r="I205" s="64"/>
    </row>
    <row r="206" spans="5:9" x14ac:dyDescent="0.25">
      <c r="E206" s="64"/>
      <c r="F206" s="64"/>
      <c r="G206" s="64"/>
      <c r="H206" s="64"/>
      <c r="I206" s="64"/>
    </row>
    <row r="207" spans="5:9" x14ac:dyDescent="0.25">
      <c r="E207" s="64"/>
      <c r="F207" s="64"/>
      <c r="G207" s="64"/>
      <c r="H207" s="64"/>
      <c r="I207" s="64"/>
    </row>
    <row r="208" spans="5:9" x14ac:dyDescent="0.25">
      <c r="E208" s="64"/>
      <c r="F208" s="64"/>
      <c r="G208" s="64"/>
      <c r="H208" s="64"/>
      <c r="I208" s="64"/>
    </row>
    <row r="209" spans="5:9" x14ac:dyDescent="0.25">
      <c r="E209" s="64"/>
      <c r="F209" s="64"/>
      <c r="G209" s="64"/>
      <c r="H209" s="64"/>
      <c r="I209" s="64"/>
    </row>
    <row r="210" spans="5:9" x14ac:dyDescent="0.25">
      <c r="E210" s="64"/>
      <c r="F210" s="64"/>
      <c r="G210" s="64"/>
      <c r="H210" s="64"/>
      <c r="I210" s="64"/>
    </row>
    <row r="211" spans="5:9" x14ac:dyDescent="0.25">
      <c r="E211" s="64"/>
      <c r="F211" s="64"/>
      <c r="G211" s="64"/>
      <c r="H211" s="64"/>
      <c r="I211" s="64"/>
    </row>
    <row r="212" spans="5:9" x14ac:dyDescent="0.25">
      <c r="E212" s="64"/>
      <c r="F212" s="64"/>
      <c r="G212" s="64"/>
      <c r="H212" s="64"/>
      <c r="I212" s="64"/>
    </row>
    <row r="213" spans="5:9" x14ac:dyDescent="0.25">
      <c r="E213" s="64"/>
      <c r="F213" s="64"/>
      <c r="G213" s="64"/>
      <c r="H213" s="64"/>
      <c r="I213" s="64"/>
    </row>
    <row r="214" spans="5:9" x14ac:dyDescent="0.25">
      <c r="E214" s="64"/>
      <c r="F214" s="64"/>
      <c r="G214" s="64"/>
      <c r="H214" s="64"/>
      <c r="I214" s="64"/>
    </row>
    <row r="215" spans="5:9" x14ac:dyDescent="0.25">
      <c r="E215" s="64"/>
      <c r="F215" s="64"/>
      <c r="G215" s="64"/>
      <c r="H215" s="64"/>
      <c r="I215" s="64"/>
    </row>
    <row r="216" spans="5:9" x14ac:dyDescent="0.25">
      <c r="E216" s="64"/>
      <c r="F216" s="64"/>
      <c r="G216" s="64"/>
      <c r="H216" s="64"/>
      <c r="I216" s="64"/>
    </row>
    <row r="217" spans="5:9" x14ac:dyDescent="0.25">
      <c r="E217" s="64"/>
      <c r="F217" s="64"/>
      <c r="G217" s="64"/>
      <c r="H217" s="64"/>
      <c r="I217" s="64"/>
    </row>
    <row r="218" spans="5:9" x14ac:dyDescent="0.25">
      <c r="E218" s="64"/>
      <c r="F218" s="64"/>
      <c r="G218" s="64"/>
      <c r="H218" s="64"/>
      <c r="I218" s="64"/>
    </row>
    <row r="219" spans="5:9" x14ac:dyDescent="0.25">
      <c r="E219" s="64"/>
      <c r="F219" s="64"/>
      <c r="G219" s="64"/>
      <c r="H219" s="64"/>
      <c r="I219" s="64"/>
    </row>
    <row r="220" spans="5:9" x14ac:dyDescent="0.25">
      <c r="E220" s="64"/>
      <c r="F220" s="64"/>
      <c r="G220" s="64"/>
      <c r="H220" s="64"/>
      <c r="I220" s="64"/>
    </row>
    <row r="221" spans="5:9" x14ac:dyDescent="0.25">
      <c r="E221" s="64"/>
      <c r="F221" s="64"/>
      <c r="G221" s="64"/>
      <c r="H221" s="64"/>
      <c r="I221" s="64"/>
    </row>
    <row r="222" spans="5:9" x14ac:dyDescent="0.25">
      <c r="E222" s="64"/>
      <c r="F222" s="64"/>
      <c r="G222" s="64"/>
      <c r="H222" s="64"/>
      <c r="I222" s="64"/>
    </row>
    <row r="223" spans="5:9" x14ac:dyDescent="0.25">
      <c r="E223" s="64"/>
      <c r="F223" s="64"/>
      <c r="G223" s="64"/>
      <c r="H223" s="64"/>
      <c r="I223" s="64"/>
    </row>
    <row r="224" spans="5:9" x14ac:dyDescent="0.25">
      <c r="E224" s="64"/>
      <c r="F224" s="64"/>
      <c r="G224" s="64"/>
      <c r="H224" s="64"/>
      <c r="I224" s="64"/>
    </row>
    <row r="225" spans="5:9" x14ac:dyDescent="0.25">
      <c r="E225" s="64"/>
      <c r="F225" s="64"/>
      <c r="G225" s="64"/>
      <c r="H225" s="64"/>
      <c r="I225" s="64"/>
    </row>
    <row r="226" spans="5:9" x14ac:dyDescent="0.25">
      <c r="E226" s="64"/>
      <c r="F226" s="64"/>
      <c r="G226" s="64"/>
      <c r="H226" s="64"/>
      <c r="I226" s="64"/>
    </row>
    <row r="227" spans="5:9" x14ac:dyDescent="0.25">
      <c r="E227" s="64"/>
      <c r="F227" s="64"/>
      <c r="G227" s="64"/>
      <c r="H227" s="64"/>
      <c r="I227" s="64"/>
    </row>
    <row r="228" spans="5:9" x14ac:dyDescent="0.25">
      <c r="E228" s="64"/>
      <c r="F228" s="64"/>
      <c r="G228" s="64"/>
      <c r="H228" s="64"/>
      <c r="I228" s="64"/>
    </row>
    <row r="229" spans="5:9" x14ac:dyDescent="0.25">
      <c r="E229" s="64"/>
      <c r="F229" s="64"/>
      <c r="G229" s="64"/>
      <c r="H229" s="64"/>
      <c r="I229" s="64"/>
    </row>
    <row r="230" spans="5:9" x14ac:dyDescent="0.25">
      <c r="E230" s="64"/>
      <c r="F230" s="64"/>
      <c r="G230" s="64"/>
      <c r="H230" s="64"/>
      <c r="I230" s="64"/>
    </row>
    <row r="231" spans="5:9" x14ac:dyDescent="0.25">
      <c r="E231" s="64"/>
      <c r="F231" s="64"/>
      <c r="G231" s="64"/>
      <c r="H231" s="64"/>
      <c r="I231" s="64"/>
    </row>
    <row r="232" spans="5:9" x14ac:dyDescent="0.25">
      <c r="E232" s="64"/>
      <c r="F232" s="64"/>
      <c r="G232" s="64"/>
      <c r="H232" s="64"/>
      <c r="I232" s="64"/>
    </row>
    <row r="233" spans="5:9" x14ac:dyDescent="0.25">
      <c r="E233" s="64"/>
      <c r="F233" s="64"/>
      <c r="G233" s="64"/>
      <c r="H233" s="64"/>
      <c r="I233" s="64"/>
    </row>
    <row r="234" spans="5:9" x14ac:dyDescent="0.25">
      <c r="E234" s="64"/>
      <c r="F234" s="64"/>
      <c r="G234" s="64"/>
      <c r="H234" s="64"/>
      <c r="I234" s="64"/>
    </row>
    <row r="235" spans="5:9" x14ac:dyDescent="0.25">
      <c r="E235" s="64"/>
      <c r="F235" s="64"/>
      <c r="G235" s="64"/>
      <c r="H235" s="64"/>
      <c r="I235" s="64"/>
    </row>
    <row r="236" spans="5:9" x14ac:dyDescent="0.25">
      <c r="E236" s="64"/>
      <c r="F236" s="64"/>
      <c r="G236" s="64"/>
      <c r="H236" s="64"/>
      <c r="I236" s="64"/>
    </row>
    <row r="237" spans="5:9" x14ac:dyDescent="0.25">
      <c r="E237" s="64"/>
      <c r="F237" s="64"/>
      <c r="G237" s="64"/>
      <c r="H237" s="64"/>
      <c r="I237" s="64"/>
    </row>
    <row r="238" spans="5:9" x14ac:dyDescent="0.25">
      <c r="E238" s="64"/>
      <c r="F238" s="64"/>
      <c r="G238" s="64"/>
      <c r="H238" s="64"/>
      <c r="I238" s="64"/>
    </row>
    <row r="239" spans="5:9" x14ac:dyDescent="0.25">
      <c r="E239" s="64"/>
      <c r="F239" s="64"/>
      <c r="G239" s="64"/>
      <c r="H239" s="64"/>
      <c r="I239" s="64"/>
    </row>
    <row r="240" spans="5:9" x14ac:dyDescent="0.25">
      <c r="E240" s="64"/>
      <c r="F240" s="64"/>
      <c r="G240" s="64"/>
      <c r="H240" s="64"/>
      <c r="I240" s="64"/>
    </row>
    <row r="241" spans="5:9" x14ac:dyDescent="0.25">
      <c r="E241" s="64"/>
      <c r="F241" s="64"/>
      <c r="G241" s="64"/>
      <c r="H241" s="64"/>
      <c r="I241" s="64"/>
    </row>
    <row r="242" spans="5:9" x14ac:dyDescent="0.25">
      <c r="E242" s="64"/>
      <c r="F242" s="64"/>
      <c r="G242" s="64"/>
      <c r="H242" s="64"/>
      <c r="I242" s="64"/>
    </row>
    <row r="243" spans="5:9" x14ac:dyDescent="0.25">
      <c r="E243" s="64"/>
      <c r="F243" s="64"/>
      <c r="G243" s="64"/>
      <c r="H243" s="64"/>
      <c r="I243" s="64"/>
    </row>
    <row r="244" spans="5:9" x14ac:dyDescent="0.25">
      <c r="E244" s="64"/>
      <c r="F244" s="64"/>
      <c r="G244" s="64"/>
      <c r="H244" s="64"/>
      <c r="I244" s="64"/>
    </row>
    <row r="245" spans="5:9" x14ac:dyDescent="0.25">
      <c r="E245" s="64"/>
      <c r="F245" s="64"/>
      <c r="G245" s="64"/>
      <c r="H245" s="64"/>
      <c r="I245" s="64"/>
    </row>
    <row r="246" spans="5:9" x14ac:dyDescent="0.25">
      <c r="E246" s="64"/>
      <c r="F246" s="64"/>
      <c r="G246" s="64"/>
      <c r="H246" s="64"/>
      <c r="I246" s="64"/>
    </row>
    <row r="247" spans="5:9" x14ac:dyDescent="0.25">
      <c r="E247" s="64"/>
      <c r="F247" s="64"/>
      <c r="G247" s="64"/>
      <c r="H247" s="64"/>
      <c r="I247" s="64"/>
    </row>
    <row r="248" spans="5:9" x14ac:dyDescent="0.25">
      <c r="E248" s="64"/>
      <c r="F248" s="64"/>
      <c r="G248" s="64"/>
      <c r="H248" s="64"/>
      <c r="I248" s="64"/>
    </row>
    <row r="249" spans="5:9" x14ac:dyDescent="0.25">
      <c r="E249" s="64"/>
      <c r="F249" s="64"/>
      <c r="G249" s="64"/>
      <c r="H249" s="64"/>
      <c r="I249" s="64"/>
    </row>
    <row r="250" spans="5:9" x14ac:dyDescent="0.25">
      <c r="E250" s="64"/>
      <c r="F250" s="64"/>
      <c r="G250" s="64"/>
      <c r="H250" s="64"/>
      <c r="I250" s="64"/>
    </row>
    <row r="251" spans="5:9" x14ac:dyDescent="0.25">
      <c r="E251" s="64"/>
      <c r="F251" s="64"/>
      <c r="G251" s="64"/>
      <c r="H251" s="64"/>
      <c r="I251" s="64"/>
    </row>
    <row r="252" spans="5:9" x14ac:dyDescent="0.25">
      <c r="E252" s="64"/>
      <c r="F252" s="64"/>
      <c r="G252" s="64"/>
      <c r="H252" s="64"/>
      <c r="I252" s="64"/>
    </row>
    <row r="253" spans="5:9" x14ac:dyDescent="0.25">
      <c r="E253" s="64"/>
      <c r="F253" s="64"/>
      <c r="G253" s="64"/>
      <c r="H253" s="64"/>
      <c r="I253" s="64"/>
    </row>
    <row r="254" spans="5:9" x14ac:dyDescent="0.25">
      <c r="E254" s="64"/>
      <c r="F254" s="64"/>
      <c r="G254" s="64"/>
      <c r="H254" s="64"/>
      <c r="I254" s="64"/>
    </row>
    <row r="255" spans="5:9" x14ac:dyDescent="0.25">
      <c r="E255" s="64"/>
      <c r="F255" s="64"/>
      <c r="G255" s="64"/>
      <c r="H255" s="64"/>
      <c r="I255" s="64"/>
    </row>
    <row r="256" spans="5:9" x14ac:dyDescent="0.25">
      <c r="E256" s="64"/>
      <c r="F256" s="64"/>
      <c r="G256" s="64"/>
      <c r="H256" s="64"/>
      <c r="I256" s="64"/>
    </row>
    <row r="257" spans="5:9" x14ac:dyDescent="0.25">
      <c r="E257" s="64"/>
      <c r="F257" s="64"/>
      <c r="G257" s="64"/>
      <c r="H257" s="64"/>
      <c r="I257" s="64"/>
    </row>
    <row r="258" spans="5:9" x14ac:dyDescent="0.25">
      <c r="E258" s="64"/>
      <c r="F258" s="64"/>
      <c r="G258" s="64"/>
      <c r="H258" s="64"/>
      <c r="I258" s="64"/>
    </row>
    <row r="259" spans="5:9" x14ac:dyDescent="0.25">
      <c r="E259" s="64"/>
      <c r="F259" s="64"/>
      <c r="G259" s="64"/>
      <c r="H259" s="64"/>
      <c r="I259" s="64"/>
    </row>
    <row r="260" spans="5:9" x14ac:dyDescent="0.25">
      <c r="E260" s="64"/>
      <c r="F260" s="64"/>
      <c r="G260" s="64"/>
      <c r="H260" s="64"/>
      <c r="I260" s="64"/>
    </row>
    <row r="261" spans="5:9" x14ac:dyDescent="0.25">
      <c r="E261" s="64"/>
      <c r="F261" s="64"/>
      <c r="G261" s="64"/>
      <c r="H261" s="64"/>
      <c r="I261" s="64"/>
    </row>
    <row r="262" spans="5:9" x14ac:dyDescent="0.25">
      <c r="E262" s="64"/>
      <c r="F262" s="64"/>
      <c r="G262" s="64"/>
      <c r="H262" s="64"/>
      <c r="I262" s="64"/>
    </row>
    <row r="263" spans="5:9" x14ac:dyDescent="0.25">
      <c r="E263" s="64"/>
      <c r="F263" s="64"/>
      <c r="G263" s="64"/>
      <c r="H263" s="64"/>
      <c r="I263" s="64"/>
    </row>
    <row r="264" spans="5:9" x14ac:dyDescent="0.25">
      <c r="E264" s="64"/>
      <c r="F264" s="64"/>
      <c r="G264" s="64"/>
      <c r="H264" s="64"/>
      <c r="I264" s="64"/>
    </row>
    <row r="265" spans="5:9" x14ac:dyDescent="0.25">
      <c r="E265" s="64"/>
      <c r="F265" s="64"/>
      <c r="G265" s="64"/>
      <c r="H265" s="64"/>
      <c r="I265" s="64"/>
    </row>
    <row r="266" spans="5:9" x14ac:dyDescent="0.25">
      <c r="E266" s="64"/>
      <c r="F266" s="64"/>
      <c r="G266" s="64"/>
      <c r="H266" s="64"/>
      <c r="I266" s="64"/>
    </row>
    <row r="267" spans="5:9" x14ac:dyDescent="0.25">
      <c r="E267" s="64"/>
      <c r="F267" s="64"/>
      <c r="G267" s="64"/>
      <c r="H267" s="64"/>
      <c r="I267" s="64"/>
    </row>
    <row r="268" spans="5:9" x14ac:dyDescent="0.25">
      <c r="E268" s="64"/>
      <c r="F268" s="64"/>
      <c r="G268" s="64"/>
      <c r="H268" s="64"/>
      <c r="I268" s="64"/>
    </row>
    <row r="269" spans="5:9" x14ac:dyDescent="0.25">
      <c r="E269" s="64"/>
      <c r="F269" s="64"/>
      <c r="G269" s="64"/>
      <c r="H269" s="64"/>
      <c r="I269" s="64"/>
    </row>
    <row r="270" spans="5:9" x14ac:dyDescent="0.25">
      <c r="E270" s="64"/>
      <c r="F270" s="64"/>
      <c r="G270" s="64"/>
      <c r="H270" s="64"/>
      <c r="I270" s="64"/>
    </row>
    <row r="271" spans="5:9" x14ac:dyDescent="0.25">
      <c r="E271" s="64"/>
      <c r="F271" s="64"/>
      <c r="G271" s="64"/>
      <c r="H271" s="64"/>
      <c r="I271" s="64"/>
    </row>
    <row r="272" spans="5:9" x14ac:dyDescent="0.25">
      <c r="E272" s="64"/>
      <c r="F272" s="64"/>
      <c r="G272" s="64"/>
      <c r="H272" s="64"/>
      <c r="I272" s="64"/>
    </row>
    <row r="273" spans="5:9" x14ac:dyDescent="0.25">
      <c r="E273" s="64"/>
      <c r="F273" s="64"/>
      <c r="G273" s="64"/>
      <c r="H273" s="64"/>
      <c r="I273" s="64"/>
    </row>
    <row r="274" spans="5:9" x14ac:dyDescent="0.25">
      <c r="E274" s="64"/>
      <c r="F274" s="64"/>
      <c r="G274" s="64"/>
      <c r="H274" s="64"/>
      <c r="I274" s="64"/>
    </row>
    <row r="275" spans="5:9" x14ac:dyDescent="0.25">
      <c r="E275" s="64"/>
      <c r="F275" s="64"/>
      <c r="G275" s="64"/>
      <c r="H275" s="64"/>
      <c r="I275" s="64"/>
    </row>
    <row r="276" spans="5:9" x14ac:dyDescent="0.25">
      <c r="E276" s="64"/>
      <c r="F276" s="64"/>
      <c r="G276" s="64"/>
      <c r="H276" s="64"/>
      <c r="I276" s="64"/>
    </row>
    <row r="277" spans="5:9" x14ac:dyDescent="0.25">
      <c r="E277" s="64"/>
      <c r="F277" s="64"/>
      <c r="G277" s="64"/>
      <c r="H277" s="64"/>
      <c r="I277" s="64"/>
    </row>
    <row r="278" spans="5:9" x14ac:dyDescent="0.25">
      <c r="E278" s="64"/>
      <c r="F278" s="64"/>
      <c r="G278" s="64"/>
      <c r="H278" s="64"/>
      <c r="I278" s="64"/>
    </row>
    <row r="279" spans="5:9" x14ac:dyDescent="0.25">
      <c r="E279" s="64"/>
      <c r="F279" s="64"/>
      <c r="G279" s="64"/>
      <c r="H279" s="64"/>
      <c r="I279" s="64"/>
    </row>
    <row r="280" spans="5:9" x14ac:dyDescent="0.25">
      <c r="E280" s="64"/>
      <c r="F280" s="64"/>
      <c r="G280" s="64"/>
      <c r="H280" s="64"/>
      <c r="I280" s="64"/>
    </row>
    <row r="281" spans="5:9" x14ac:dyDescent="0.25">
      <c r="E281" s="64"/>
      <c r="F281" s="64"/>
      <c r="G281" s="64"/>
      <c r="H281" s="64"/>
      <c r="I281" s="64"/>
    </row>
    <row r="282" spans="5:9" x14ac:dyDescent="0.25">
      <c r="E282" s="64"/>
      <c r="F282" s="64"/>
      <c r="G282" s="64"/>
      <c r="H282" s="64"/>
      <c r="I282" s="64"/>
    </row>
    <row r="283" spans="5:9" x14ac:dyDescent="0.25">
      <c r="E283" s="64"/>
      <c r="F283" s="64"/>
      <c r="G283" s="64"/>
      <c r="H283" s="64"/>
      <c r="I283" s="64"/>
    </row>
    <row r="284" spans="5:9" x14ac:dyDescent="0.25">
      <c r="E284" s="64"/>
      <c r="F284" s="64"/>
      <c r="G284" s="64"/>
      <c r="H284" s="64"/>
      <c r="I284" s="64"/>
    </row>
    <row r="285" spans="5:9" x14ac:dyDescent="0.25">
      <c r="E285" s="64"/>
      <c r="F285" s="64"/>
      <c r="G285" s="64"/>
      <c r="H285" s="64"/>
      <c r="I285" s="64"/>
    </row>
    <row r="286" spans="5:9" x14ac:dyDescent="0.25">
      <c r="E286" s="64"/>
      <c r="F286" s="64"/>
      <c r="G286" s="64"/>
      <c r="H286" s="64"/>
      <c r="I286" s="64"/>
    </row>
    <row r="287" spans="5:9" x14ac:dyDescent="0.25">
      <c r="E287" s="64"/>
      <c r="F287" s="64"/>
      <c r="G287" s="64"/>
      <c r="H287" s="64"/>
      <c r="I287" s="64"/>
    </row>
    <row r="288" spans="5:9" x14ac:dyDescent="0.25">
      <c r="E288" s="64"/>
      <c r="F288" s="64"/>
      <c r="G288" s="64"/>
      <c r="H288" s="64"/>
      <c r="I288" s="64"/>
    </row>
    <row r="289" spans="5:9" x14ac:dyDescent="0.25">
      <c r="E289" s="64"/>
      <c r="F289" s="64"/>
      <c r="G289" s="64"/>
      <c r="H289" s="64"/>
      <c r="I289" s="64"/>
    </row>
    <row r="290" spans="5:9" x14ac:dyDescent="0.25">
      <c r="E290" s="64"/>
      <c r="F290" s="64"/>
      <c r="G290" s="64"/>
      <c r="H290" s="64"/>
      <c r="I290" s="64"/>
    </row>
    <row r="291" spans="5:9" x14ac:dyDescent="0.25">
      <c r="E291" s="64"/>
      <c r="F291" s="64"/>
      <c r="G291" s="64"/>
      <c r="H291" s="64"/>
      <c r="I291" s="64"/>
    </row>
    <row r="292" spans="5:9" x14ac:dyDescent="0.25">
      <c r="E292" s="64"/>
      <c r="F292" s="64"/>
      <c r="G292" s="64"/>
      <c r="H292" s="64"/>
      <c r="I292" s="64"/>
    </row>
    <row r="293" spans="5:9" x14ac:dyDescent="0.25">
      <c r="E293" s="64"/>
      <c r="F293" s="64"/>
      <c r="G293" s="64"/>
      <c r="H293" s="64"/>
      <c r="I293" s="64"/>
    </row>
    <row r="294" spans="5:9" x14ac:dyDescent="0.25">
      <c r="E294" s="64"/>
      <c r="F294" s="64"/>
      <c r="G294" s="64"/>
      <c r="H294" s="64"/>
      <c r="I294" s="64"/>
    </row>
    <row r="295" spans="5:9" x14ac:dyDescent="0.25">
      <c r="E295" s="64"/>
      <c r="F295" s="64"/>
      <c r="G295" s="64"/>
      <c r="H295" s="64"/>
      <c r="I295" s="64"/>
    </row>
    <row r="296" spans="5:9" x14ac:dyDescent="0.25">
      <c r="E296" s="64"/>
      <c r="F296" s="64"/>
      <c r="G296" s="64"/>
      <c r="H296" s="64"/>
      <c r="I296" s="64"/>
    </row>
    <row r="297" spans="5:9" x14ac:dyDescent="0.25">
      <c r="E297" s="64"/>
      <c r="F297" s="64"/>
      <c r="G297" s="64"/>
      <c r="H297" s="64"/>
      <c r="I297" s="64"/>
    </row>
    <row r="298" spans="5:9" x14ac:dyDescent="0.25">
      <c r="E298" s="64"/>
      <c r="F298" s="64"/>
      <c r="G298" s="64"/>
      <c r="H298" s="64"/>
      <c r="I298" s="64"/>
    </row>
    <row r="299" spans="5:9" x14ac:dyDescent="0.25">
      <c r="E299" s="64"/>
      <c r="F299" s="64"/>
      <c r="G299" s="64"/>
      <c r="H299" s="64"/>
      <c r="I299" s="64"/>
    </row>
    <row r="300" spans="5:9" x14ac:dyDescent="0.25">
      <c r="E300" s="64"/>
      <c r="F300" s="64"/>
      <c r="G300" s="64"/>
      <c r="H300" s="64"/>
      <c r="I300" s="64"/>
    </row>
    <row r="301" spans="5:9" x14ac:dyDescent="0.25">
      <c r="E301" s="64"/>
      <c r="F301" s="64"/>
      <c r="G301" s="64"/>
      <c r="H301" s="64"/>
      <c r="I301" s="64"/>
    </row>
    <row r="302" spans="5:9" x14ac:dyDescent="0.25">
      <c r="E302" s="64"/>
      <c r="F302" s="64"/>
      <c r="G302" s="64"/>
      <c r="H302" s="64"/>
      <c r="I302" s="64"/>
    </row>
    <row r="303" spans="5:9" x14ac:dyDescent="0.25">
      <c r="E303" s="64"/>
      <c r="F303" s="64"/>
      <c r="G303" s="64"/>
      <c r="H303" s="64"/>
      <c r="I303" s="64"/>
    </row>
    <row r="304" spans="5:9" x14ac:dyDescent="0.25">
      <c r="E304" s="64"/>
      <c r="F304" s="64"/>
      <c r="G304" s="64"/>
      <c r="H304" s="64"/>
      <c r="I304" s="64"/>
    </row>
    <row r="305" spans="5:9" x14ac:dyDescent="0.25">
      <c r="E305" s="64"/>
      <c r="F305" s="64"/>
      <c r="G305" s="64"/>
      <c r="H305" s="64"/>
      <c r="I305" s="64"/>
    </row>
    <row r="306" spans="5:9" x14ac:dyDescent="0.25">
      <c r="E306" s="64"/>
      <c r="F306" s="64"/>
      <c r="G306" s="64"/>
      <c r="H306" s="64"/>
      <c r="I306" s="64"/>
    </row>
    <row r="307" spans="5:9" x14ac:dyDescent="0.25">
      <c r="E307" s="64"/>
      <c r="F307" s="64"/>
      <c r="G307" s="64"/>
      <c r="H307" s="64"/>
      <c r="I307" s="64"/>
    </row>
    <row r="308" spans="5:9" x14ac:dyDescent="0.25">
      <c r="E308" s="64"/>
      <c r="F308" s="64"/>
      <c r="G308" s="64"/>
      <c r="H308" s="64"/>
      <c r="I308" s="64"/>
    </row>
    <row r="309" spans="5:9" x14ac:dyDescent="0.25">
      <c r="E309" s="64"/>
      <c r="F309" s="64"/>
      <c r="G309" s="64"/>
      <c r="H309" s="64"/>
      <c r="I309" s="64"/>
    </row>
    <row r="310" spans="5:9" x14ac:dyDescent="0.25">
      <c r="E310" s="64"/>
      <c r="F310" s="64"/>
      <c r="G310" s="64"/>
      <c r="H310" s="64"/>
      <c r="I310" s="64"/>
    </row>
    <row r="311" spans="5:9" x14ac:dyDescent="0.25">
      <c r="E311" s="64"/>
      <c r="F311" s="64"/>
      <c r="G311" s="64"/>
      <c r="H311" s="64"/>
      <c r="I311" s="64"/>
    </row>
    <row r="312" spans="5:9" x14ac:dyDescent="0.25">
      <c r="E312" s="64"/>
      <c r="F312" s="64"/>
      <c r="G312" s="64"/>
      <c r="H312" s="64"/>
      <c r="I312" s="64"/>
    </row>
    <row r="313" spans="5:9" x14ac:dyDescent="0.25">
      <c r="E313" s="64"/>
      <c r="F313" s="64"/>
      <c r="G313" s="64"/>
      <c r="H313" s="64"/>
      <c r="I313" s="64"/>
    </row>
    <row r="314" spans="5:9" x14ac:dyDescent="0.25">
      <c r="E314" s="64"/>
      <c r="F314" s="64"/>
      <c r="G314" s="64"/>
      <c r="H314" s="64"/>
      <c r="I314" s="64"/>
    </row>
    <row r="315" spans="5:9" x14ac:dyDescent="0.25">
      <c r="E315" s="64"/>
      <c r="F315" s="64"/>
      <c r="G315" s="64"/>
      <c r="H315" s="64"/>
      <c r="I315" s="64"/>
    </row>
    <row r="316" spans="5:9" x14ac:dyDescent="0.25">
      <c r="E316" s="64"/>
      <c r="F316" s="64"/>
      <c r="G316" s="64"/>
      <c r="H316" s="64"/>
      <c r="I316" s="64"/>
    </row>
    <row r="317" spans="5:9" x14ac:dyDescent="0.25">
      <c r="E317" s="64"/>
      <c r="F317" s="64"/>
      <c r="G317" s="64"/>
      <c r="H317" s="64"/>
      <c r="I317" s="64"/>
    </row>
    <row r="318" spans="5:9" x14ac:dyDescent="0.25">
      <c r="E318" s="64"/>
      <c r="F318" s="64"/>
      <c r="G318" s="64"/>
      <c r="H318" s="64"/>
      <c r="I318" s="64"/>
    </row>
    <row r="319" spans="5:9" x14ac:dyDescent="0.25">
      <c r="E319" s="64"/>
      <c r="F319" s="64"/>
      <c r="G319" s="64"/>
      <c r="H319" s="64"/>
      <c r="I319" s="64"/>
    </row>
    <row r="320" spans="5:9" x14ac:dyDescent="0.25">
      <c r="E320" s="64"/>
      <c r="F320" s="64"/>
      <c r="G320" s="64"/>
      <c r="H320" s="64"/>
      <c r="I320" s="64"/>
    </row>
    <row r="321" spans="5:9" x14ac:dyDescent="0.25">
      <c r="E321" s="64"/>
      <c r="F321" s="64"/>
      <c r="G321" s="64"/>
      <c r="H321" s="64"/>
      <c r="I321" s="64"/>
    </row>
    <row r="322" spans="5:9" x14ac:dyDescent="0.25">
      <c r="E322" s="64"/>
      <c r="F322" s="64"/>
      <c r="G322" s="64"/>
      <c r="H322" s="64"/>
      <c r="I322" s="64"/>
    </row>
    <row r="323" spans="5:9" x14ac:dyDescent="0.25">
      <c r="E323" s="64"/>
      <c r="F323" s="64"/>
      <c r="G323" s="64"/>
      <c r="H323" s="64"/>
      <c r="I323" s="64"/>
    </row>
    <row r="324" spans="5:9" x14ac:dyDescent="0.25">
      <c r="E324" s="64"/>
      <c r="F324" s="64"/>
      <c r="G324" s="64"/>
      <c r="H324" s="64"/>
      <c r="I324" s="64"/>
    </row>
    <row r="325" spans="5:9" x14ac:dyDescent="0.25">
      <c r="E325" s="64"/>
      <c r="F325" s="64"/>
      <c r="G325" s="64"/>
      <c r="H325" s="64"/>
      <c r="I325" s="64"/>
    </row>
    <row r="326" spans="5:9" x14ac:dyDescent="0.25">
      <c r="E326" s="64"/>
      <c r="F326" s="64"/>
      <c r="G326" s="64"/>
      <c r="H326" s="64"/>
      <c r="I326" s="64"/>
    </row>
    <row r="327" spans="5:9" x14ac:dyDescent="0.25">
      <c r="E327" s="64"/>
      <c r="F327" s="64"/>
      <c r="G327" s="64"/>
      <c r="H327" s="64"/>
      <c r="I327" s="64"/>
    </row>
    <row r="328" spans="5:9" x14ac:dyDescent="0.25">
      <c r="E328" s="64"/>
      <c r="F328" s="64"/>
      <c r="G328" s="64"/>
      <c r="H328" s="64"/>
      <c r="I328" s="64"/>
    </row>
    <row r="329" spans="5:9" x14ac:dyDescent="0.25">
      <c r="E329" s="64"/>
      <c r="F329" s="64"/>
      <c r="G329" s="64"/>
      <c r="H329" s="64"/>
      <c r="I329" s="64"/>
    </row>
    <row r="330" spans="5:9" x14ac:dyDescent="0.25">
      <c r="E330" s="64"/>
      <c r="F330" s="64"/>
      <c r="G330" s="64"/>
      <c r="H330" s="64"/>
      <c r="I330" s="64"/>
    </row>
    <row r="331" spans="5:9" x14ac:dyDescent="0.25">
      <c r="E331" s="64"/>
      <c r="F331" s="64"/>
      <c r="G331" s="64"/>
      <c r="H331" s="64"/>
      <c r="I331" s="64"/>
    </row>
    <row r="332" spans="5:9" x14ac:dyDescent="0.25">
      <c r="E332" s="64"/>
      <c r="F332" s="64"/>
      <c r="G332" s="64"/>
      <c r="H332" s="64"/>
      <c r="I332" s="64"/>
    </row>
    <row r="333" spans="5:9" x14ac:dyDescent="0.25">
      <c r="E333" s="64"/>
      <c r="F333" s="64"/>
      <c r="G333" s="64"/>
      <c r="H333" s="64"/>
      <c r="I333" s="64"/>
    </row>
    <row r="334" spans="5:9" x14ac:dyDescent="0.25">
      <c r="E334" s="64"/>
      <c r="F334" s="64"/>
      <c r="G334" s="64"/>
      <c r="H334" s="64"/>
      <c r="I334" s="64"/>
    </row>
    <row r="335" spans="5:9" x14ac:dyDescent="0.25">
      <c r="E335" s="64"/>
      <c r="F335" s="64"/>
      <c r="G335" s="64"/>
      <c r="H335" s="64"/>
      <c r="I335" s="64"/>
    </row>
    <row r="336" spans="5:9" x14ac:dyDescent="0.25">
      <c r="E336" s="64"/>
      <c r="F336" s="64"/>
      <c r="G336" s="64"/>
      <c r="H336" s="64"/>
      <c r="I336" s="64"/>
    </row>
    <row r="337" spans="5:9" x14ac:dyDescent="0.25">
      <c r="E337" s="64"/>
      <c r="F337" s="64"/>
      <c r="G337" s="64"/>
      <c r="H337" s="64"/>
      <c r="I337" s="64"/>
    </row>
    <row r="338" spans="5:9" x14ac:dyDescent="0.25">
      <c r="E338" s="64"/>
      <c r="F338" s="64"/>
      <c r="G338" s="64"/>
      <c r="H338" s="64"/>
      <c r="I338" s="64"/>
    </row>
    <row r="339" spans="5:9" x14ac:dyDescent="0.25">
      <c r="E339" s="64"/>
      <c r="F339" s="64"/>
      <c r="G339" s="64"/>
      <c r="H339" s="64"/>
      <c r="I339" s="64"/>
    </row>
    <row r="340" spans="5:9" x14ac:dyDescent="0.25">
      <c r="E340" s="64"/>
      <c r="F340" s="64"/>
      <c r="G340" s="64"/>
      <c r="H340" s="64"/>
      <c r="I340" s="64"/>
    </row>
    <row r="341" spans="5:9" x14ac:dyDescent="0.25">
      <c r="E341" s="64"/>
      <c r="F341" s="64"/>
      <c r="G341" s="64"/>
      <c r="H341" s="64"/>
      <c r="I341" s="64"/>
    </row>
    <row r="342" spans="5:9" x14ac:dyDescent="0.25">
      <c r="E342" s="64"/>
      <c r="F342" s="64"/>
      <c r="G342" s="64"/>
      <c r="H342" s="64"/>
      <c r="I342" s="64"/>
    </row>
    <row r="343" spans="5:9" x14ac:dyDescent="0.25">
      <c r="E343" s="64"/>
      <c r="F343" s="64"/>
      <c r="G343" s="64"/>
      <c r="H343" s="64"/>
      <c r="I343" s="64"/>
    </row>
    <row r="344" spans="5:9" x14ac:dyDescent="0.25">
      <c r="E344" s="64"/>
      <c r="F344" s="64"/>
      <c r="G344" s="64"/>
      <c r="H344" s="64"/>
      <c r="I344" s="64"/>
    </row>
    <row r="345" spans="5:9" x14ac:dyDescent="0.25">
      <c r="E345" s="64"/>
      <c r="F345" s="64"/>
      <c r="G345" s="64"/>
      <c r="H345" s="64"/>
      <c r="I345" s="64"/>
    </row>
    <row r="346" spans="5:9" x14ac:dyDescent="0.25">
      <c r="E346" s="64"/>
      <c r="F346" s="64"/>
      <c r="G346" s="64"/>
      <c r="H346" s="64"/>
      <c r="I346" s="64"/>
    </row>
    <row r="347" spans="5:9" x14ac:dyDescent="0.25">
      <c r="E347" s="64"/>
      <c r="F347" s="64"/>
      <c r="G347" s="64"/>
      <c r="H347" s="64"/>
      <c r="I347" s="64"/>
    </row>
    <row r="348" spans="5:9" x14ac:dyDescent="0.25">
      <c r="E348" s="64"/>
      <c r="F348" s="64"/>
      <c r="G348" s="64"/>
      <c r="H348" s="64"/>
      <c r="I348" s="64"/>
    </row>
    <row r="349" spans="5:9" x14ac:dyDescent="0.25">
      <c r="E349" s="64"/>
      <c r="F349" s="64"/>
      <c r="G349" s="64"/>
      <c r="H349" s="64"/>
      <c r="I349" s="64"/>
    </row>
    <row r="350" spans="5:9" x14ac:dyDescent="0.25">
      <c r="E350" s="64"/>
      <c r="F350" s="64"/>
      <c r="G350" s="64"/>
      <c r="H350" s="64"/>
      <c r="I350" s="64"/>
    </row>
    <row r="351" spans="5:9" x14ac:dyDescent="0.25">
      <c r="E351" s="64"/>
      <c r="F351" s="64"/>
      <c r="G351" s="64"/>
      <c r="H351" s="64"/>
      <c r="I351" s="64"/>
    </row>
    <row r="352" spans="5:9" x14ac:dyDescent="0.25">
      <c r="E352" s="64"/>
      <c r="F352" s="64"/>
      <c r="G352" s="64"/>
      <c r="H352" s="64"/>
      <c r="I352" s="64"/>
    </row>
    <row r="353" spans="5:9" x14ac:dyDescent="0.25">
      <c r="E353" s="64"/>
      <c r="F353" s="64"/>
      <c r="G353" s="64"/>
      <c r="H353" s="64"/>
      <c r="I353" s="64"/>
    </row>
    <row r="354" spans="5:9" x14ac:dyDescent="0.25">
      <c r="E354" s="64"/>
      <c r="F354" s="64"/>
      <c r="G354" s="64"/>
      <c r="H354" s="64"/>
      <c r="I354" s="64"/>
    </row>
    <row r="355" spans="5:9" x14ac:dyDescent="0.25">
      <c r="E355" s="64"/>
      <c r="F355" s="64"/>
      <c r="G355" s="64"/>
      <c r="H355" s="64"/>
      <c r="I355" s="64"/>
    </row>
    <row r="356" spans="5:9" x14ac:dyDescent="0.25">
      <c r="E356" s="64"/>
      <c r="F356" s="64"/>
      <c r="G356" s="64"/>
      <c r="H356" s="64"/>
      <c r="I356" s="64"/>
    </row>
    <row r="357" spans="5:9" x14ac:dyDescent="0.25">
      <c r="E357" s="64"/>
      <c r="F357" s="64"/>
      <c r="G357" s="64"/>
      <c r="H357" s="64"/>
      <c r="I357" s="64"/>
    </row>
    <row r="358" spans="5:9" x14ac:dyDescent="0.25">
      <c r="E358" s="64"/>
      <c r="F358" s="64"/>
      <c r="G358" s="64"/>
      <c r="H358" s="64"/>
      <c r="I358" s="64"/>
    </row>
    <row r="359" spans="5:9" x14ac:dyDescent="0.25">
      <c r="E359" s="64"/>
      <c r="F359" s="64"/>
      <c r="G359" s="64"/>
      <c r="H359" s="64"/>
      <c r="I359" s="64"/>
    </row>
    <row r="360" spans="5:9" x14ac:dyDescent="0.25">
      <c r="E360" s="64"/>
      <c r="F360" s="64"/>
      <c r="G360" s="64"/>
      <c r="H360" s="64"/>
      <c r="I360" s="64"/>
    </row>
    <row r="361" spans="5:9" x14ac:dyDescent="0.25">
      <c r="E361" s="64"/>
      <c r="F361" s="64"/>
      <c r="G361" s="64"/>
      <c r="H361" s="64"/>
      <c r="I361" s="64"/>
    </row>
    <row r="362" spans="5:9" x14ac:dyDescent="0.25">
      <c r="E362" s="64"/>
      <c r="F362" s="64"/>
      <c r="G362" s="64"/>
      <c r="H362" s="64"/>
      <c r="I362" s="64"/>
    </row>
    <row r="363" spans="5:9" x14ac:dyDescent="0.25">
      <c r="E363" s="64"/>
      <c r="F363" s="64"/>
      <c r="G363" s="64"/>
      <c r="H363" s="64"/>
      <c r="I363" s="64"/>
    </row>
    <row r="364" spans="5:9" x14ac:dyDescent="0.25">
      <c r="E364" s="64"/>
      <c r="F364" s="64"/>
      <c r="G364" s="64"/>
      <c r="H364" s="64"/>
      <c r="I364" s="64"/>
    </row>
    <row r="365" spans="5:9" x14ac:dyDescent="0.25">
      <c r="E365" s="64"/>
      <c r="F365" s="64"/>
      <c r="G365" s="64"/>
      <c r="H365" s="64"/>
      <c r="I365" s="64"/>
    </row>
    <row r="366" spans="5:9" x14ac:dyDescent="0.25">
      <c r="E366" s="64"/>
      <c r="F366" s="64"/>
      <c r="G366" s="64"/>
      <c r="H366" s="64"/>
      <c r="I366" s="64"/>
    </row>
    <row r="367" spans="5:9" x14ac:dyDescent="0.25">
      <c r="E367" s="64"/>
      <c r="F367" s="64"/>
      <c r="G367" s="64"/>
      <c r="H367" s="64"/>
      <c r="I367" s="64"/>
    </row>
    <row r="368" spans="5:9" x14ac:dyDescent="0.25">
      <c r="E368" s="64"/>
      <c r="F368" s="64"/>
      <c r="G368" s="64"/>
      <c r="H368" s="64"/>
      <c r="I368" s="64"/>
    </row>
    <row r="369" spans="5:9" x14ac:dyDescent="0.25">
      <c r="E369" s="64"/>
      <c r="F369" s="64"/>
      <c r="G369" s="64"/>
      <c r="H369" s="64"/>
      <c r="I369" s="64"/>
    </row>
    <row r="370" spans="5:9" x14ac:dyDescent="0.25">
      <c r="E370" s="64"/>
      <c r="F370" s="64"/>
      <c r="G370" s="64"/>
      <c r="H370" s="64"/>
      <c r="I370" s="64"/>
    </row>
    <row r="371" spans="5:9" x14ac:dyDescent="0.25">
      <c r="E371" s="64"/>
      <c r="F371" s="64"/>
      <c r="G371" s="64"/>
      <c r="H371" s="64"/>
      <c r="I371" s="64"/>
    </row>
    <row r="372" spans="5:9" x14ac:dyDescent="0.25">
      <c r="E372" s="64"/>
      <c r="F372" s="64"/>
      <c r="G372" s="64"/>
      <c r="H372" s="64"/>
      <c r="I372" s="64"/>
    </row>
    <row r="373" spans="5:9" x14ac:dyDescent="0.25">
      <c r="E373" s="64"/>
      <c r="F373" s="64"/>
      <c r="G373" s="64"/>
      <c r="H373" s="64"/>
      <c r="I373" s="64"/>
    </row>
    <row r="374" spans="5:9" x14ac:dyDescent="0.25">
      <c r="E374" s="64"/>
      <c r="F374" s="64"/>
      <c r="G374" s="64"/>
      <c r="H374" s="64"/>
      <c r="I374" s="64"/>
    </row>
    <row r="375" spans="5:9" x14ac:dyDescent="0.25">
      <c r="E375" s="64"/>
      <c r="F375" s="64"/>
      <c r="G375" s="64"/>
      <c r="H375" s="64"/>
      <c r="I375" s="64"/>
    </row>
    <row r="376" spans="5:9" x14ac:dyDescent="0.25">
      <c r="E376" s="64"/>
      <c r="F376" s="64"/>
      <c r="G376" s="64"/>
      <c r="H376" s="64"/>
      <c r="I376" s="64"/>
    </row>
    <row r="377" spans="5:9" x14ac:dyDescent="0.25">
      <c r="E377" s="64"/>
      <c r="F377" s="64"/>
      <c r="G377" s="64"/>
      <c r="H377" s="64"/>
      <c r="I377" s="64"/>
    </row>
    <row r="378" spans="5:9" x14ac:dyDescent="0.25">
      <c r="E378" s="64"/>
      <c r="F378" s="64"/>
      <c r="G378" s="64"/>
      <c r="H378" s="64"/>
      <c r="I378" s="64"/>
    </row>
    <row r="379" spans="5:9" x14ac:dyDescent="0.25">
      <c r="E379" s="64"/>
      <c r="F379" s="64"/>
      <c r="G379" s="64"/>
      <c r="H379" s="64"/>
      <c r="I379" s="64"/>
    </row>
    <row r="380" spans="5:9" x14ac:dyDescent="0.25">
      <c r="E380" s="64"/>
      <c r="F380" s="64"/>
      <c r="G380" s="64"/>
      <c r="H380" s="64"/>
      <c r="I380" s="64"/>
    </row>
    <row r="381" spans="5:9" x14ac:dyDescent="0.25">
      <c r="E381" s="64"/>
      <c r="F381" s="64"/>
      <c r="G381" s="64"/>
      <c r="H381" s="64"/>
      <c r="I381" s="64"/>
    </row>
    <row r="382" spans="5:9" x14ac:dyDescent="0.25">
      <c r="E382" s="64"/>
      <c r="F382" s="64"/>
      <c r="G382" s="64"/>
      <c r="H382" s="64"/>
      <c r="I382" s="64"/>
    </row>
    <row r="383" spans="5:9" x14ac:dyDescent="0.25">
      <c r="E383" s="64"/>
      <c r="F383" s="64"/>
      <c r="G383" s="64"/>
      <c r="H383" s="64"/>
      <c r="I383" s="64"/>
    </row>
    <row r="384" spans="5:9" x14ac:dyDescent="0.25">
      <c r="E384" s="64"/>
      <c r="F384" s="64"/>
      <c r="G384" s="64"/>
      <c r="H384" s="64"/>
      <c r="I384" s="64"/>
    </row>
    <row r="385" spans="5:9" x14ac:dyDescent="0.25">
      <c r="E385" s="64"/>
      <c r="F385" s="64"/>
      <c r="G385" s="64"/>
      <c r="H385" s="64"/>
      <c r="I385" s="64"/>
    </row>
    <row r="386" spans="5:9" x14ac:dyDescent="0.25">
      <c r="E386" s="64"/>
      <c r="F386" s="64"/>
      <c r="G386" s="64"/>
      <c r="H386" s="64"/>
      <c r="I386" s="64"/>
    </row>
    <row r="387" spans="5:9" x14ac:dyDescent="0.25">
      <c r="E387" s="64"/>
      <c r="F387" s="64"/>
      <c r="G387" s="64"/>
      <c r="H387" s="64"/>
      <c r="I387" s="64"/>
    </row>
    <row r="388" spans="5:9" x14ac:dyDescent="0.25">
      <c r="E388" s="64"/>
      <c r="F388" s="64"/>
      <c r="G388" s="64"/>
      <c r="H388" s="64"/>
      <c r="I388" s="64"/>
    </row>
    <row r="389" spans="5:9" x14ac:dyDescent="0.25">
      <c r="E389" s="64"/>
      <c r="F389" s="64"/>
      <c r="G389" s="64"/>
      <c r="H389" s="64"/>
      <c r="I389" s="64"/>
    </row>
    <row r="390" spans="5:9" x14ac:dyDescent="0.25">
      <c r="E390" s="64"/>
      <c r="F390" s="64"/>
      <c r="G390" s="64"/>
      <c r="H390" s="64"/>
      <c r="I390" s="64"/>
    </row>
    <row r="391" spans="5:9" x14ac:dyDescent="0.25">
      <c r="E391" s="64"/>
      <c r="F391" s="64"/>
      <c r="G391" s="64"/>
      <c r="H391" s="64"/>
      <c r="I391" s="64"/>
    </row>
    <row r="392" spans="5:9" x14ac:dyDescent="0.25">
      <c r="E392" s="64"/>
      <c r="F392" s="64"/>
      <c r="G392" s="64"/>
      <c r="H392" s="64"/>
      <c r="I392" s="64"/>
    </row>
    <row r="393" spans="5:9" x14ac:dyDescent="0.25">
      <c r="E393" s="64"/>
      <c r="F393" s="64"/>
      <c r="G393" s="64"/>
      <c r="H393" s="64"/>
      <c r="I393" s="64"/>
    </row>
    <row r="394" spans="5:9" x14ac:dyDescent="0.25">
      <c r="E394" s="64"/>
      <c r="F394" s="64"/>
      <c r="G394" s="64"/>
      <c r="H394" s="64"/>
      <c r="I394" s="64"/>
    </row>
    <row r="395" spans="5:9" x14ac:dyDescent="0.25">
      <c r="E395" s="64"/>
      <c r="F395" s="64"/>
      <c r="G395" s="64"/>
      <c r="H395" s="64"/>
      <c r="I395" s="64"/>
    </row>
    <row r="396" spans="5:9" x14ac:dyDescent="0.25">
      <c r="E396" s="64"/>
      <c r="F396" s="64"/>
      <c r="G396" s="64"/>
      <c r="H396" s="64"/>
      <c r="I396" s="64"/>
    </row>
    <row r="397" spans="5:9" x14ac:dyDescent="0.25">
      <c r="E397" s="64"/>
      <c r="F397" s="64"/>
      <c r="G397" s="64"/>
      <c r="H397" s="64"/>
      <c r="I397" s="64"/>
    </row>
    <row r="398" spans="5:9" x14ac:dyDescent="0.25">
      <c r="E398" s="64"/>
      <c r="F398" s="64"/>
      <c r="G398" s="64"/>
      <c r="H398" s="64"/>
      <c r="I398" s="64"/>
    </row>
    <row r="399" spans="5:9" x14ac:dyDescent="0.25">
      <c r="E399" s="64"/>
      <c r="F399" s="64"/>
      <c r="G399" s="64"/>
      <c r="H399" s="64"/>
      <c r="I399" s="64"/>
    </row>
    <row r="400" spans="5:9" x14ac:dyDescent="0.25">
      <c r="E400" s="64"/>
      <c r="F400" s="64"/>
      <c r="G400" s="64"/>
      <c r="H400" s="64"/>
      <c r="I400" s="64"/>
    </row>
    <row r="401" spans="5:9" x14ac:dyDescent="0.25">
      <c r="E401" s="64"/>
      <c r="F401" s="64"/>
      <c r="G401" s="64"/>
      <c r="H401" s="64"/>
      <c r="I401" s="64"/>
    </row>
    <row r="402" spans="5:9" x14ac:dyDescent="0.25">
      <c r="E402" s="64"/>
      <c r="F402" s="64"/>
      <c r="G402" s="64"/>
      <c r="H402" s="64"/>
      <c r="I402" s="64"/>
    </row>
    <row r="403" spans="5:9" x14ac:dyDescent="0.25">
      <c r="E403" s="64"/>
      <c r="F403" s="64"/>
      <c r="G403" s="64"/>
      <c r="H403" s="64"/>
      <c r="I403" s="64"/>
    </row>
    <row r="404" spans="5:9" x14ac:dyDescent="0.25">
      <c r="E404" s="64"/>
      <c r="F404" s="64"/>
      <c r="G404" s="64"/>
      <c r="H404" s="64"/>
      <c r="I404" s="64"/>
    </row>
    <row r="405" spans="5:9" x14ac:dyDescent="0.25">
      <c r="E405" s="64"/>
      <c r="F405" s="64"/>
      <c r="G405" s="64"/>
      <c r="H405" s="64"/>
      <c r="I405" s="64"/>
    </row>
    <row r="406" spans="5:9" x14ac:dyDescent="0.25">
      <c r="E406" s="64"/>
      <c r="F406" s="64"/>
      <c r="G406" s="64"/>
      <c r="H406" s="64"/>
      <c r="I406" s="64"/>
    </row>
    <row r="407" spans="5:9" x14ac:dyDescent="0.25">
      <c r="E407" s="64"/>
      <c r="F407" s="64"/>
      <c r="G407" s="64"/>
      <c r="H407" s="64"/>
      <c r="I407" s="64"/>
    </row>
    <row r="408" spans="5:9" x14ac:dyDescent="0.25">
      <c r="E408" s="64"/>
      <c r="F408" s="64"/>
      <c r="G408" s="64"/>
      <c r="H408" s="64"/>
      <c r="I408" s="64"/>
    </row>
    <row r="409" spans="5:9" x14ac:dyDescent="0.25">
      <c r="E409" s="64"/>
      <c r="F409" s="64"/>
      <c r="G409" s="64"/>
      <c r="H409" s="64"/>
      <c r="I409" s="64"/>
    </row>
    <row r="410" spans="5:9" x14ac:dyDescent="0.25">
      <c r="E410" s="64"/>
      <c r="F410" s="64"/>
      <c r="G410" s="64"/>
      <c r="H410" s="64"/>
      <c r="I410" s="64"/>
    </row>
    <row r="411" spans="5:9" x14ac:dyDescent="0.25">
      <c r="E411" s="64"/>
      <c r="F411" s="64"/>
      <c r="G411" s="64"/>
      <c r="H411" s="64"/>
      <c r="I411" s="64"/>
    </row>
    <row r="412" spans="5:9" x14ac:dyDescent="0.25">
      <c r="E412" s="64"/>
      <c r="F412" s="64"/>
      <c r="G412" s="64"/>
      <c r="H412" s="64"/>
      <c r="I412" s="64"/>
    </row>
    <row r="413" spans="5:9" x14ac:dyDescent="0.25">
      <c r="E413" s="64"/>
      <c r="F413" s="64"/>
      <c r="G413" s="64"/>
      <c r="H413" s="64"/>
      <c r="I413" s="64"/>
    </row>
    <row r="414" spans="5:9" x14ac:dyDescent="0.25">
      <c r="E414" s="64"/>
      <c r="F414" s="64"/>
      <c r="G414" s="64"/>
      <c r="H414" s="64"/>
      <c r="I414" s="64"/>
    </row>
    <row r="415" spans="5:9" x14ac:dyDescent="0.25">
      <c r="E415" s="64"/>
      <c r="F415" s="64"/>
      <c r="G415" s="64"/>
      <c r="H415" s="64"/>
      <c r="I415" s="64"/>
    </row>
    <row r="416" spans="5:9" x14ac:dyDescent="0.25">
      <c r="E416" s="64"/>
      <c r="F416" s="64"/>
      <c r="G416" s="64"/>
      <c r="H416" s="64"/>
      <c r="I416" s="64"/>
    </row>
    <row r="417" spans="5:9" x14ac:dyDescent="0.25">
      <c r="E417" s="64"/>
      <c r="F417" s="64"/>
      <c r="G417" s="64"/>
      <c r="H417" s="64"/>
      <c r="I417" s="64"/>
    </row>
    <row r="418" spans="5:9" x14ac:dyDescent="0.25">
      <c r="E418" s="64"/>
      <c r="F418" s="64"/>
      <c r="G418" s="64"/>
      <c r="H418" s="64"/>
      <c r="I418" s="64"/>
    </row>
    <row r="419" spans="5:9" x14ac:dyDescent="0.25">
      <c r="E419" s="64"/>
      <c r="F419" s="64"/>
      <c r="G419" s="64"/>
      <c r="H419" s="64"/>
      <c r="I419" s="64"/>
    </row>
    <row r="420" spans="5:9" x14ac:dyDescent="0.25">
      <c r="E420" s="64"/>
      <c r="F420" s="64"/>
      <c r="G420" s="64"/>
      <c r="H420" s="64"/>
      <c r="I420" s="64"/>
    </row>
    <row r="421" spans="5:9" x14ac:dyDescent="0.25">
      <c r="E421" s="64"/>
      <c r="F421" s="64"/>
      <c r="G421" s="64"/>
      <c r="H421" s="64"/>
      <c r="I421" s="64"/>
    </row>
    <row r="422" spans="5:9" x14ac:dyDescent="0.25">
      <c r="E422" s="64"/>
      <c r="F422" s="64"/>
      <c r="G422" s="64"/>
      <c r="H422" s="64"/>
      <c r="I422" s="64"/>
    </row>
    <row r="423" spans="5:9" x14ac:dyDescent="0.25">
      <c r="E423" s="64"/>
      <c r="F423" s="64"/>
      <c r="G423" s="64"/>
      <c r="H423" s="64"/>
      <c r="I423" s="64"/>
    </row>
    <row r="424" spans="5:9" x14ac:dyDescent="0.25">
      <c r="E424" s="64"/>
      <c r="F424" s="64"/>
      <c r="G424" s="64"/>
      <c r="H424" s="64"/>
      <c r="I424" s="64"/>
    </row>
    <row r="425" spans="5:9" x14ac:dyDescent="0.25">
      <c r="E425" s="64"/>
      <c r="F425" s="64"/>
      <c r="G425" s="64"/>
      <c r="H425" s="64"/>
      <c r="I425" s="64"/>
    </row>
    <row r="426" spans="5:9" x14ac:dyDescent="0.25">
      <c r="E426" s="64"/>
      <c r="F426" s="64"/>
      <c r="G426" s="64"/>
      <c r="H426" s="64"/>
      <c r="I426" s="64"/>
    </row>
    <row r="427" spans="5:9" x14ac:dyDescent="0.25">
      <c r="E427" s="64"/>
      <c r="F427" s="64"/>
      <c r="G427" s="64"/>
      <c r="H427" s="64"/>
      <c r="I427" s="64"/>
    </row>
    <row r="428" spans="5:9" x14ac:dyDescent="0.25">
      <c r="E428" s="64"/>
      <c r="F428" s="64"/>
      <c r="G428" s="64"/>
      <c r="H428" s="64"/>
      <c r="I428" s="64"/>
    </row>
    <row r="429" spans="5:9" x14ac:dyDescent="0.25">
      <c r="E429" s="64"/>
      <c r="F429" s="64"/>
      <c r="G429" s="64"/>
      <c r="H429" s="64"/>
      <c r="I429" s="64"/>
    </row>
    <row r="430" spans="5:9" x14ac:dyDescent="0.25">
      <c r="E430" s="64"/>
      <c r="F430" s="64"/>
      <c r="G430" s="64"/>
      <c r="H430" s="64"/>
      <c r="I430" s="64"/>
    </row>
    <row r="431" spans="5:9" x14ac:dyDescent="0.25">
      <c r="E431" s="64"/>
      <c r="F431" s="64"/>
      <c r="G431" s="64"/>
      <c r="H431" s="64"/>
      <c r="I431" s="64"/>
    </row>
    <row r="432" spans="5:9" x14ac:dyDescent="0.25">
      <c r="E432" s="64"/>
      <c r="F432" s="64"/>
      <c r="G432" s="64"/>
      <c r="H432" s="64"/>
      <c r="I432" s="64"/>
    </row>
    <row r="433" spans="5:9" x14ac:dyDescent="0.25">
      <c r="E433" s="64"/>
      <c r="F433" s="64"/>
      <c r="G433" s="64"/>
      <c r="H433" s="64"/>
      <c r="I433" s="64"/>
    </row>
    <row r="434" spans="5:9" x14ac:dyDescent="0.25">
      <c r="E434" s="64"/>
      <c r="F434" s="64"/>
      <c r="G434" s="64"/>
      <c r="H434" s="64"/>
      <c r="I434" s="64"/>
    </row>
    <row r="435" spans="5:9" x14ac:dyDescent="0.25">
      <c r="E435" s="64"/>
      <c r="F435" s="64"/>
      <c r="G435" s="64"/>
      <c r="H435" s="64"/>
      <c r="I435" s="64"/>
    </row>
    <row r="436" spans="5:9" x14ac:dyDescent="0.25">
      <c r="E436" s="64"/>
      <c r="F436" s="64"/>
      <c r="G436" s="64"/>
      <c r="H436" s="64"/>
      <c r="I436" s="64"/>
    </row>
    <row r="437" spans="5:9" x14ac:dyDescent="0.25">
      <c r="E437" s="64"/>
      <c r="F437" s="64"/>
      <c r="G437" s="64"/>
      <c r="H437" s="64"/>
      <c r="I437" s="64"/>
    </row>
    <row r="438" spans="5:9" x14ac:dyDescent="0.25">
      <c r="E438" s="64"/>
      <c r="F438" s="64"/>
      <c r="G438" s="64"/>
      <c r="H438" s="64"/>
      <c r="I438" s="64"/>
    </row>
    <row r="439" spans="5:9" x14ac:dyDescent="0.25">
      <c r="E439" s="64"/>
      <c r="F439" s="64"/>
      <c r="G439" s="64"/>
      <c r="H439" s="64"/>
      <c r="I439" s="64"/>
    </row>
    <row r="440" spans="5:9" x14ac:dyDescent="0.25">
      <c r="E440" s="64"/>
      <c r="F440" s="64"/>
      <c r="G440" s="64"/>
      <c r="H440" s="64"/>
      <c r="I440" s="64"/>
    </row>
    <row r="441" spans="5:9" x14ac:dyDescent="0.25">
      <c r="E441" s="64"/>
      <c r="F441" s="64"/>
      <c r="G441" s="64"/>
      <c r="H441" s="64"/>
      <c r="I441" s="64"/>
    </row>
    <row r="442" spans="5:9" x14ac:dyDescent="0.25">
      <c r="E442" s="64"/>
      <c r="F442" s="64"/>
      <c r="G442" s="64"/>
      <c r="H442" s="64"/>
      <c r="I442" s="64"/>
    </row>
    <row r="443" spans="5:9" x14ac:dyDescent="0.25">
      <c r="E443" s="64"/>
      <c r="F443" s="64"/>
      <c r="G443" s="64"/>
      <c r="H443" s="64"/>
      <c r="I443" s="64"/>
    </row>
    <row r="444" spans="5:9" x14ac:dyDescent="0.25">
      <c r="E444" s="64"/>
      <c r="F444" s="64"/>
      <c r="G444" s="64"/>
      <c r="H444" s="64"/>
      <c r="I444" s="64"/>
    </row>
    <row r="445" spans="5:9" x14ac:dyDescent="0.25">
      <c r="E445" s="64"/>
      <c r="F445" s="64"/>
      <c r="G445" s="64"/>
      <c r="H445" s="64"/>
      <c r="I445" s="64"/>
    </row>
    <row r="446" spans="5:9" x14ac:dyDescent="0.25">
      <c r="E446" s="64"/>
      <c r="F446" s="64"/>
      <c r="G446" s="64"/>
      <c r="H446" s="64"/>
      <c r="I446" s="64"/>
    </row>
    <row r="447" spans="5:9" x14ac:dyDescent="0.25">
      <c r="E447" s="64"/>
      <c r="F447" s="64"/>
      <c r="G447" s="64"/>
      <c r="H447" s="64"/>
      <c r="I447" s="64"/>
    </row>
    <row r="448" spans="5:9" x14ac:dyDescent="0.25">
      <c r="E448" s="64"/>
      <c r="F448" s="64"/>
      <c r="G448" s="64"/>
      <c r="H448" s="64"/>
      <c r="I448" s="64"/>
    </row>
    <row r="449" spans="5:9" x14ac:dyDescent="0.25">
      <c r="E449" s="64"/>
      <c r="F449" s="64"/>
      <c r="G449" s="64"/>
      <c r="H449" s="64"/>
      <c r="I449" s="64"/>
    </row>
    <row r="450" spans="5:9" x14ac:dyDescent="0.25">
      <c r="E450" s="64"/>
      <c r="F450" s="64"/>
      <c r="G450" s="64"/>
      <c r="H450" s="64"/>
      <c r="I450" s="64"/>
    </row>
    <row r="451" spans="5:9" x14ac:dyDescent="0.25">
      <c r="E451" s="64"/>
      <c r="F451" s="64"/>
      <c r="G451" s="64"/>
      <c r="H451" s="64"/>
      <c r="I451" s="64"/>
    </row>
    <row r="452" spans="5:9" x14ac:dyDescent="0.25">
      <c r="E452" s="64"/>
      <c r="F452" s="64"/>
      <c r="G452" s="64"/>
      <c r="H452" s="64"/>
      <c r="I452" s="64"/>
    </row>
    <row r="453" spans="5:9" x14ac:dyDescent="0.25">
      <c r="E453" s="64"/>
      <c r="F453" s="64"/>
      <c r="G453" s="64"/>
      <c r="H453" s="64"/>
      <c r="I453" s="64"/>
    </row>
    <row r="454" spans="5:9" x14ac:dyDescent="0.25">
      <c r="E454" s="64"/>
      <c r="F454" s="64"/>
      <c r="G454" s="64"/>
      <c r="H454" s="64"/>
      <c r="I454" s="64"/>
    </row>
    <row r="455" spans="5:9" x14ac:dyDescent="0.25">
      <c r="E455" s="64"/>
      <c r="F455" s="64"/>
      <c r="G455" s="64"/>
      <c r="H455" s="64"/>
      <c r="I455" s="64"/>
    </row>
    <row r="456" spans="5:9" x14ac:dyDescent="0.25">
      <c r="E456" s="64"/>
      <c r="F456" s="64"/>
      <c r="G456" s="64"/>
      <c r="H456" s="64"/>
      <c r="I456" s="64"/>
    </row>
    <row r="457" spans="5:9" x14ac:dyDescent="0.25">
      <c r="E457" s="64"/>
      <c r="F457" s="64"/>
      <c r="G457" s="64"/>
      <c r="H457" s="64"/>
      <c r="I457" s="64"/>
    </row>
    <row r="458" spans="5:9" x14ac:dyDescent="0.25">
      <c r="E458" s="64"/>
      <c r="F458" s="64"/>
      <c r="G458" s="64"/>
      <c r="H458" s="64"/>
      <c r="I458" s="64"/>
    </row>
    <row r="459" spans="5:9" x14ac:dyDescent="0.25">
      <c r="E459" s="64"/>
      <c r="F459" s="64"/>
      <c r="G459" s="64"/>
      <c r="H459" s="64"/>
      <c r="I459" s="64"/>
    </row>
    <row r="460" spans="5:9" x14ac:dyDescent="0.25">
      <c r="E460" s="64"/>
      <c r="F460" s="64"/>
      <c r="G460" s="64"/>
      <c r="H460" s="64"/>
      <c r="I460" s="64"/>
    </row>
    <row r="461" spans="5:9" x14ac:dyDescent="0.25">
      <c r="E461" s="64"/>
      <c r="F461" s="64"/>
      <c r="G461" s="64"/>
      <c r="H461" s="64"/>
      <c r="I461" s="64"/>
    </row>
    <row r="462" spans="5:9" x14ac:dyDescent="0.25">
      <c r="E462" s="64"/>
      <c r="F462" s="64"/>
      <c r="G462" s="64"/>
      <c r="H462" s="64"/>
      <c r="I462" s="64"/>
    </row>
    <row r="463" spans="5:9" x14ac:dyDescent="0.25">
      <c r="E463" s="64"/>
      <c r="F463" s="64"/>
      <c r="G463" s="64"/>
      <c r="H463" s="64"/>
      <c r="I463" s="64"/>
    </row>
    <row r="464" spans="5:9" x14ac:dyDescent="0.25">
      <c r="E464" s="64"/>
      <c r="F464" s="64"/>
      <c r="G464" s="64"/>
      <c r="H464" s="64"/>
      <c r="I464" s="64"/>
    </row>
    <row r="465" spans="5:9" x14ac:dyDescent="0.25">
      <c r="E465" s="64"/>
      <c r="F465" s="64"/>
      <c r="G465" s="64"/>
      <c r="H465" s="64"/>
      <c r="I465" s="64"/>
    </row>
    <row r="466" spans="5:9" x14ac:dyDescent="0.25">
      <c r="E466" s="64"/>
      <c r="F466" s="64"/>
      <c r="G466" s="64"/>
      <c r="H466" s="64"/>
      <c r="I466" s="64"/>
    </row>
    <row r="467" spans="5:9" x14ac:dyDescent="0.25">
      <c r="E467" s="64"/>
      <c r="F467" s="64"/>
      <c r="G467" s="64"/>
      <c r="H467" s="64"/>
      <c r="I467" s="64"/>
    </row>
    <row r="468" spans="5:9" x14ac:dyDescent="0.25">
      <c r="E468" s="64"/>
      <c r="F468" s="64"/>
      <c r="G468" s="64"/>
      <c r="H468" s="64"/>
      <c r="I468" s="64"/>
    </row>
    <row r="469" spans="5:9" x14ac:dyDescent="0.25">
      <c r="E469" s="64"/>
      <c r="F469" s="64"/>
      <c r="G469" s="64"/>
      <c r="H469" s="64"/>
      <c r="I469" s="64"/>
    </row>
    <row r="470" spans="5:9" x14ac:dyDescent="0.25">
      <c r="E470" s="64"/>
      <c r="F470" s="64"/>
      <c r="G470" s="64"/>
      <c r="H470" s="64"/>
      <c r="I470" s="64"/>
    </row>
    <row r="471" spans="5:9" x14ac:dyDescent="0.25">
      <c r="E471" s="64"/>
      <c r="F471" s="64"/>
      <c r="G471" s="64"/>
      <c r="H471" s="64"/>
      <c r="I471" s="64"/>
    </row>
    <row r="472" spans="5:9" x14ac:dyDescent="0.25">
      <c r="E472" s="64"/>
      <c r="F472" s="64"/>
      <c r="G472" s="64"/>
      <c r="H472" s="64"/>
      <c r="I472" s="64"/>
    </row>
    <row r="473" spans="5:9" x14ac:dyDescent="0.25">
      <c r="E473" s="64"/>
      <c r="F473" s="64"/>
      <c r="G473" s="64"/>
      <c r="H473" s="64"/>
      <c r="I473" s="64"/>
    </row>
    <row r="474" spans="5:9" x14ac:dyDescent="0.25">
      <c r="E474" s="64"/>
      <c r="F474" s="64"/>
      <c r="G474" s="64"/>
      <c r="H474" s="64"/>
      <c r="I474" s="64"/>
    </row>
    <row r="475" spans="5:9" x14ac:dyDescent="0.25">
      <c r="E475" s="64"/>
      <c r="F475" s="64"/>
      <c r="G475" s="64"/>
      <c r="H475" s="64"/>
      <c r="I475" s="64"/>
    </row>
    <row r="476" spans="5:9" x14ac:dyDescent="0.25">
      <c r="E476" s="64"/>
      <c r="F476" s="64"/>
      <c r="G476" s="64"/>
      <c r="H476" s="64"/>
      <c r="I476" s="64"/>
    </row>
    <row r="477" spans="5:9" x14ac:dyDescent="0.25">
      <c r="E477" s="64"/>
      <c r="F477" s="64"/>
      <c r="G477" s="64"/>
      <c r="H477" s="64"/>
      <c r="I477" s="64"/>
    </row>
    <row r="478" spans="5:9" x14ac:dyDescent="0.25">
      <c r="E478" s="64"/>
      <c r="F478" s="64"/>
      <c r="G478" s="64"/>
      <c r="H478" s="64"/>
      <c r="I478" s="64"/>
    </row>
    <row r="479" spans="5:9" x14ac:dyDescent="0.25">
      <c r="E479" s="64"/>
      <c r="F479" s="64"/>
      <c r="G479" s="64"/>
      <c r="H479" s="64"/>
      <c r="I479" s="64"/>
    </row>
    <row r="480" spans="5:9" x14ac:dyDescent="0.25">
      <c r="E480" s="64"/>
      <c r="F480" s="64"/>
      <c r="G480" s="64"/>
      <c r="H480" s="64"/>
      <c r="I480" s="64"/>
    </row>
    <row r="481" spans="5:9" x14ac:dyDescent="0.25">
      <c r="E481" s="64"/>
      <c r="F481" s="64"/>
      <c r="G481" s="64"/>
      <c r="H481" s="64"/>
      <c r="I481" s="64"/>
    </row>
    <row r="482" spans="5:9" x14ac:dyDescent="0.25">
      <c r="E482" s="64"/>
      <c r="F482" s="64"/>
      <c r="G482" s="64"/>
      <c r="H482" s="64"/>
      <c r="I482" s="64"/>
    </row>
    <row r="483" spans="5:9" x14ac:dyDescent="0.25">
      <c r="E483" s="64"/>
      <c r="F483" s="64"/>
      <c r="G483" s="64"/>
      <c r="H483" s="64"/>
      <c r="I483" s="64"/>
    </row>
    <row r="484" spans="5:9" x14ac:dyDescent="0.25">
      <c r="E484" s="64"/>
      <c r="F484" s="64"/>
      <c r="G484" s="64"/>
      <c r="H484" s="64"/>
      <c r="I484" s="64"/>
    </row>
    <row r="485" spans="5:9" x14ac:dyDescent="0.25">
      <c r="E485" s="64"/>
      <c r="F485" s="64"/>
      <c r="G485" s="64"/>
      <c r="H485" s="64"/>
      <c r="I485" s="64"/>
    </row>
    <row r="486" spans="5:9" x14ac:dyDescent="0.25">
      <c r="E486" s="64"/>
      <c r="F486" s="64"/>
      <c r="G486" s="64"/>
      <c r="H486" s="64"/>
      <c r="I486" s="64"/>
    </row>
    <row r="487" spans="5:9" x14ac:dyDescent="0.25">
      <c r="E487" s="64"/>
      <c r="F487" s="64"/>
      <c r="G487" s="64"/>
      <c r="H487" s="64"/>
      <c r="I487" s="64"/>
    </row>
    <row r="488" spans="5:9" x14ac:dyDescent="0.25">
      <c r="E488" s="64"/>
      <c r="F488" s="64"/>
      <c r="G488" s="64"/>
      <c r="H488" s="64"/>
      <c r="I488" s="64"/>
    </row>
    <row r="489" spans="5:9" x14ac:dyDescent="0.25">
      <c r="E489" s="64"/>
      <c r="F489" s="64"/>
      <c r="G489" s="64"/>
      <c r="H489" s="64"/>
      <c r="I489" s="64"/>
    </row>
    <row r="490" spans="5:9" x14ac:dyDescent="0.25">
      <c r="E490" s="64"/>
      <c r="F490" s="64"/>
      <c r="G490" s="64"/>
      <c r="H490" s="64"/>
      <c r="I490" s="64"/>
    </row>
    <row r="491" spans="5:9" x14ac:dyDescent="0.25">
      <c r="E491" s="64"/>
      <c r="F491" s="64"/>
      <c r="G491" s="64"/>
      <c r="H491" s="64"/>
      <c r="I491" s="64"/>
    </row>
    <row r="492" spans="5:9" x14ac:dyDescent="0.25">
      <c r="E492" s="64"/>
      <c r="F492" s="64"/>
      <c r="G492" s="64"/>
      <c r="H492" s="64"/>
      <c r="I492" s="64"/>
    </row>
    <row r="493" spans="5:9" x14ac:dyDescent="0.25">
      <c r="E493" s="64"/>
      <c r="F493" s="64"/>
      <c r="G493" s="64"/>
      <c r="H493" s="64"/>
      <c r="I493" s="64"/>
    </row>
    <row r="494" spans="5:9" x14ac:dyDescent="0.25">
      <c r="E494" s="64"/>
      <c r="F494" s="64"/>
      <c r="G494" s="64"/>
      <c r="H494" s="64"/>
      <c r="I494" s="64"/>
    </row>
    <row r="495" spans="5:9" x14ac:dyDescent="0.25">
      <c r="E495" s="64"/>
      <c r="F495" s="64"/>
      <c r="G495" s="64"/>
      <c r="H495" s="64"/>
      <c r="I495" s="64"/>
    </row>
    <row r="496" spans="5:9" x14ac:dyDescent="0.25">
      <c r="E496" s="64"/>
      <c r="F496" s="64"/>
      <c r="G496" s="64"/>
      <c r="H496" s="64"/>
      <c r="I496" s="64"/>
    </row>
    <row r="497" spans="5:9" x14ac:dyDescent="0.25">
      <c r="E497" s="64"/>
      <c r="F497" s="64"/>
      <c r="G497" s="64"/>
      <c r="H497" s="64"/>
      <c r="I497" s="64"/>
    </row>
    <row r="498" spans="5:9" x14ac:dyDescent="0.25">
      <c r="E498" s="64"/>
      <c r="F498" s="64"/>
      <c r="G498" s="64"/>
      <c r="H498" s="64"/>
      <c r="I498" s="64"/>
    </row>
    <row r="499" spans="5:9" x14ac:dyDescent="0.25">
      <c r="E499" s="64"/>
      <c r="F499" s="64"/>
      <c r="G499" s="64"/>
      <c r="H499" s="64"/>
      <c r="I499" s="64"/>
    </row>
    <row r="500" spans="5:9" x14ac:dyDescent="0.25">
      <c r="E500" s="64"/>
      <c r="F500" s="64"/>
      <c r="G500" s="64"/>
      <c r="H500" s="64"/>
      <c r="I500" s="64"/>
    </row>
    <row r="501" spans="5:9" x14ac:dyDescent="0.25">
      <c r="E501" s="64"/>
      <c r="F501" s="64"/>
      <c r="G501" s="64"/>
      <c r="H501" s="64"/>
      <c r="I501" s="64"/>
    </row>
    <row r="502" spans="5:9" x14ac:dyDescent="0.25">
      <c r="E502" s="64"/>
      <c r="F502" s="64"/>
      <c r="G502" s="64"/>
      <c r="H502" s="64"/>
      <c r="I502" s="64"/>
    </row>
    <row r="503" spans="5:9" x14ac:dyDescent="0.25">
      <c r="E503" s="64"/>
      <c r="F503" s="64"/>
      <c r="G503" s="64"/>
      <c r="H503" s="64"/>
      <c r="I503" s="64"/>
    </row>
    <row r="504" spans="5:9" x14ac:dyDescent="0.25">
      <c r="E504" s="64"/>
      <c r="F504" s="64"/>
      <c r="G504" s="64"/>
      <c r="H504" s="64"/>
      <c r="I504" s="64"/>
    </row>
    <row r="505" spans="5:9" x14ac:dyDescent="0.25">
      <c r="E505" s="64"/>
      <c r="F505" s="64"/>
      <c r="G505" s="64"/>
      <c r="H505" s="64"/>
      <c r="I505" s="64"/>
    </row>
    <row r="506" spans="5:9" x14ac:dyDescent="0.25">
      <c r="E506" s="64"/>
      <c r="F506" s="64"/>
      <c r="G506" s="64"/>
      <c r="H506" s="64"/>
      <c r="I506" s="64"/>
    </row>
    <row r="507" spans="5:9" x14ac:dyDescent="0.25">
      <c r="E507" s="64"/>
      <c r="F507" s="64"/>
      <c r="G507" s="64"/>
      <c r="H507" s="64"/>
      <c r="I507" s="64"/>
    </row>
    <row r="508" spans="5:9" x14ac:dyDescent="0.25">
      <c r="E508" s="64"/>
      <c r="F508" s="64"/>
      <c r="G508" s="64"/>
      <c r="H508" s="64"/>
      <c r="I508" s="64"/>
    </row>
    <row r="509" spans="5:9" x14ac:dyDescent="0.25">
      <c r="E509" s="64"/>
      <c r="F509" s="64"/>
      <c r="G509" s="64"/>
      <c r="H509" s="64"/>
      <c r="I509" s="64"/>
    </row>
    <row r="510" spans="5:9" x14ac:dyDescent="0.25">
      <c r="E510" s="64"/>
      <c r="F510" s="64"/>
      <c r="G510" s="64"/>
      <c r="H510" s="64"/>
      <c r="I510" s="64"/>
    </row>
    <row r="511" spans="5:9" x14ac:dyDescent="0.25">
      <c r="E511" s="64"/>
      <c r="F511" s="64"/>
      <c r="G511" s="64"/>
      <c r="H511" s="64"/>
      <c r="I511" s="64"/>
    </row>
    <row r="512" spans="5:9" x14ac:dyDescent="0.25">
      <c r="E512" s="64"/>
      <c r="F512" s="64"/>
      <c r="G512" s="64"/>
      <c r="H512" s="64"/>
      <c r="I512" s="64"/>
    </row>
    <row r="513" spans="5:9" x14ac:dyDescent="0.25">
      <c r="E513" s="64"/>
      <c r="F513" s="64"/>
      <c r="G513" s="64"/>
      <c r="H513" s="64"/>
      <c r="I513" s="64"/>
    </row>
    <row r="514" spans="5:9" x14ac:dyDescent="0.25">
      <c r="E514" s="64"/>
      <c r="F514" s="64"/>
      <c r="G514" s="64"/>
      <c r="H514" s="64"/>
      <c r="I514" s="64"/>
    </row>
    <row r="515" spans="5:9" x14ac:dyDescent="0.25">
      <c r="E515" s="64"/>
      <c r="F515" s="64"/>
      <c r="G515" s="64"/>
      <c r="H515" s="64"/>
      <c r="I515" s="64"/>
    </row>
  </sheetData>
  <mergeCells count="180">
    <mergeCell ref="A128:C128"/>
    <mergeCell ref="A129:C129"/>
    <mergeCell ref="A55:C55"/>
    <mergeCell ref="A56:C56"/>
    <mergeCell ref="A58:C58"/>
    <mergeCell ref="A57:C57"/>
    <mergeCell ref="A72:C72"/>
    <mergeCell ref="A73:C73"/>
    <mergeCell ref="A74:C74"/>
    <mergeCell ref="A79:C79"/>
    <mergeCell ref="A80:C80"/>
    <mergeCell ref="A85:C85"/>
    <mergeCell ref="A91:C91"/>
    <mergeCell ref="A92:C92"/>
    <mergeCell ref="A93:C93"/>
    <mergeCell ref="A90:C90"/>
    <mergeCell ref="A81:C81"/>
    <mergeCell ref="A82:C82"/>
    <mergeCell ref="A83:C83"/>
    <mergeCell ref="A84:C84"/>
    <mergeCell ref="A111:C111"/>
    <mergeCell ref="A99:C99"/>
    <mergeCell ref="A100:C100"/>
    <mergeCell ref="A101:C101"/>
    <mergeCell ref="A6:C6"/>
    <mergeCell ref="A7:C7"/>
    <mergeCell ref="A1:I1"/>
    <mergeCell ref="A3:I3"/>
    <mergeCell ref="A5:C5"/>
    <mergeCell ref="A75:C75"/>
    <mergeCell ref="A76:C76"/>
    <mergeCell ref="A77:C77"/>
    <mergeCell ref="A46:C46"/>
    <mergeCell ref="A47:C47"/>
    <mergeCell ref="A48:C48"/>
    <mergeCell ref="A66:C66"/>
    <mergeCell ref="A67:C67"/>
    <mergeCell ref="A68:C68"/>
    <mergeCell ref="A69:C69"/>
    <mergeCell ref="A70:C70"/>
    <mergeCell ref="A71:C71"/>
    <mergeCell ref="A8:C8"/>
    <mergeCell ref="A9:C9"/>
    <mergeCell ref="A11:C11"/>
    <mergeCell ref="A10:C10"/>
    <mergeCell ref="A64:C64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43:C43"/>
    <mergeCell ref="A44:C44"/>
    <mergeCell ref="A45:C45"/>
    <mergeCell ref="A63:C63"/>
    <mergeCell ref="A65:C65"/>
    <mergeCell ref="A49:C49"/>
    <mergeCell ref="A50:C50"/>
    <mergeCell ref="A51:C51"/>
    <mergeCell ref="A52:C52"/>
    <mergeCell ref="A53:C53"/>
    <mergeCell ref="A54:C54"/>
    <mergeCell ref="A60:C60"/>
    <mergeCell ref="A61:C61"/>
    <mergeCell ref="A62:C62"/>
    <mergeCell ref="A109:C109"/>
    <mergeCell ref="A110:C110"/>
    <mergeCell ref="A102:C102"/>
    <mergeCell ref="A103:C103"/>
    <mergeCell ref="A94:C94"/>
    <mergeCell ref="A95:C95"/>
    <mergeCell ref="A96:C96"/>
    <mergeCell ref="A98:C98"/>
    <mergeCell ref="A97:C97"/>
    <mergeCell ref="A107:C107"/>
    <mergeCell ref="A108:C108"/>
    <mergeCell ref="A106:C106"/>
    <mergeCell ref="A150:C150"/>
    <mergeCell ref="A151:C151"/>
    <mergeCell ref="A130:C130"/>
    <mergeCell ref="A131:C131"/>
    <mergeCell ref="A132:C132"/>
    <mergeCell ref="A86:C86"/>
    <mergeCell ref="A87:C87"/>
    <mergeCell ref="A88:C88"/>
    <mergeCell ref="A122:C122"/>
    <mergeCell ref="A123:C123"/>
    <mergeCell ref="A124:C124"/>
    <mergeCell ref="A125:C125"/>
    <mergeCell ref="A126:C126"/>
    <mergeCell ref="A117:C117"/>
    <mergeCell ref="A118:C118"/>
    <mergeCell ref="A119:C119"/>
    <mergeCell ref="A120:C120"/>
    <mergeCell ref="A121:C121"/>
    <mergeCell ref="A112:C112"/>
    <mergeCell ref="A113:C113"/>
    <mergeCell ref="A114:C114"/>
    <mergeCell ref="A115:C115"/>
    <mergeCell ref="A116:C116"/>
    <mergeCell ref="A105:C105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27:C127"/>
    <mergeCell ref="A165:C165"/>
    <mergeCell ref="A166:C166"/>
    <mergeCell ref="A167:C167"/>
    <mergeCell ref="A160:C160"/>
    <mergeCell ref="A161:C161"/>
    <mergeCell ref="A162:C162"/>
    <mergeCell ref="A163:C163"/>
    <mergeCell ref="A164:C164"/>
    <mergeCell ref="A155:C155"/>
    <mergeCell ref="A156:C156"/>
    <mergeCell ref="A157:C157"/>
    <mergeCell ref="A158:C158"/>
    <mergeCell ref="A159:C159"/>
    <mergeCell ref="A139:C139"/>
    <mergeCell ref="A140:C140"/>
    <mergeCell ref="A152:C152"/>
    <mergeCell ref="A153:C153"/>
    <mergeCell ref="A154:C154"/>
    <mergeCell ref="A134:C134"/>
    <mergeCell ref="A135:C135"/>
    <mergeCell ref="A136:C136"/>
    <mergeCell ref="A137:C137"/>
    <mergeCell ref="A138:C138"/>
    <mergeCell ref="A172:C172"/>
    <mergeCell ref="A173:C173"/>
    <mergeCell ref="A174:C174"/>
    <mergeCell ref="A175:C175"/>
    <mergeCell ref="A176:C176"/>
    <mergeCell ref="A168:C168"/>
    <mergeCell ref="A169:C169"/>
    <mergeCell ref="A170:C170"/>
    <mergeCell ref="A171:C171"/>
    <mergeCell ref="A187:C187"/>
    <mergeCell ref="A182:C182"/>
    <mergeCell ref="A183:C183"/>
    <mergeCell ref="A184:C184"/>
    <mergeCell ref="A185:C185"/>
    <mergeCell ref="A186:C186"/>
    <mergeCell ref="A177:C177"/>
    <mergeCell ref="A178:C178"/>
    <mergeCell ref="A179:C179"/>
    <mergeCell ref="A180:C180"/>
    <mergeCell ref="A181:C181"/>
  </mergeCells>
  <pageMargins left="0.7" right="0.7" top="0.75" bottom="0.75" header="0.3" footer="0.3"/>
  <pageSetup paperSize="9" scale="16" orientation="landscape" r:id="rId1"/>
  <ignoredErrors>
    <ignoredError sqref="F13 F26 F6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Ankica</cp:lastModifiedBy>
  <cp:lastPrinted>2022-08-16T05:37:11Z</cp:lastPrinted>
  <dcterms:created xsi:type="dcterms:W3CDTF">2022-08-12T12:51:27Z</dcterms:created>
  <dcterms:modified xsi:type="dcterms:W3CDTF">2023-09-15T05:32:36Z</dcterms:modified>
</cp:coreProperties>
</file>